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.18.194\center-da4\C_各室共有\C04_教科教育室\23_えひめ教育の日関連事業\02_理科研究作品\06_【起案】募集要項施行（６月下旬）\R07_施行\HP\"/>
    </mc:Choice>
  </mc:AlternateContent>
  <xr:revisionPtr revIDLastSave="0" documentId="13_ncr:1_{927E6041-7645-41A3-8FE1-7298F51A5DF3}" xr6:coauthVersionLast="47" xr6:coauthVersionMax="47" xr10:uidLastSave="{00000000-0000-0000-0000-000000000000}"/>
  <bookViews>
    <workbookView xWindow="-28920" yWindow="465" windowWidth="29040" windowHeight="15720" tabRatio="644" activeTab="1" xr2:uid="{00000000-000D-0000-FFFF-FFFF00000000}"/>
  </bookViews>
  <sheets>
    <sheet name="記入例" sheetId="21" r:id="rId1"/>
    <sheet name="応募一覧表" sheetId="1" r:id="rId2"/>
    <sheet name="参照用学校コード" sheetId="13" state="hidden" r:id="rId3"/>
    <sheet name="小学校部門用学校コード" sheetId="9" state="hidden" r:id="rId4"/>
    <sheet name="中学校部門用学校コード" sheetId="10" r:id="rId5"/>
    <sheet name="高等学校部門用学校コード" sheetId="11" state="hidden" r:id="rId6"/>
    <sheet name="センター集計シート１" sheetId="16" state="hidden" r:id="rId7"/>
    <sheet name="センター集計シート２" sheetId="15" state="hidden" r:id="rId8"/>
    <sheet name="転記1" sheetId="17" r:id="rId9"/>
    <sheet name="転記2" sheetId="18" r:id="rId10"/>
  </sheets>
  <definedNames>
    <definedName name="_xlnm._FilterDatabase" localSheetId="6" hidden="1">センター集計シート１!$B$2:$O$35</definedName>
    <definedName name="H14状況_クエリ" localSheetId="6">#REF!</definedName>
    <definedName name="H14状況_クエリ" localSheetId="0">#REF!</definedName>
    <definedName name="H14状況_クエリ" localSheetId="2">#REF!</definedName>
    <definedName name="H14状況_クエリ">#REF!</definedName>
    <definedName name="H15学校別入賞状況" localSheetId="6">#REF!</definedName>
    <definedName name="H15学校別入賞状況" localSheetId="0">#REF!</definedName>
    <definedName name="H15学校別入賞状況" localSheetId="2">#REF!</definedName>
    <definedName name="H15学校別入賞状況">#REF!</definedName>
    <definedName name="H15返却用データ" localSheetId="6">#REF!</definedName>
    <definedName name="H15返却用データ" localSheetId="0">#REF!</definedName>
    <definedName name="H15返却用データ" localSheetId="2">#REF!</definedName>
    <definedName name="H15返却用データ">#REF!</definedName>
    <definedName name="_xlnm.Print_Area" localSheetId="5">高等学校部門用学校コード!$A$1:$K$40</definedName>
    <definedName name="_xlnm.Print_Area" localSheetId="2">参照用学校コード!$A$1:$D$54</definedName>
    <definedName name="_xlnm.Print_Area" localSheetId="3">小学校部門用学校コード!$A$2:$O$113</definedName>
    <definedName name="_xlnm.Print_Area" localSheetId="4">中学校部門用学校コード!$A$1:$O$57</definedName>
    <definedName name="過去の応募状況原簿" localSheetId="6">#REF!</definedName>
    <definedName name="過去の応募状況原簿" localSheetId="0">#REF!</definedName>
    <definedName name="過去の応募状況原簿" localSheetId="2">#REF!</definedName>
    <definedName name="過去の応募状況原簿">#REF!</definedName>
    <definedName name="過去の受賞" localSheetId="6">#REF!</definedName>
    <definedName name="過去の受賞" localSheetId="0">#REF!</definedName>
    <definedName name="過去の受賞" localSheetId="2">#REF!</definedName>
    <definedName name="過去の受賞">#REF!</definedName>
    <definedName name="出品表" localSheetId="6">#REF!</definedName>
    <definedName name="出品表" localSheetId="0">#REF!</definedName>
    <definedName name="出品表" localSheetId="2">#REF!</definedName>
    <definedName name="出品表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H9" i="21" l="1"/>
  <c r="H9" i="1" l="1"/>
  <c r="B3" i="16" l="1"/>
  <c r="D3" i="16" s="1"/>
  <c r="B4" i="16"/>
  <c r="F4" i="16" s="1"/>
  <c r="B5" i="16"/>
  <c r="H5" i="16" s="1"/>
  <c r="B6" i="16"/>
  <c r="C6" i="16" s="1"/>
  <c r="B7" i="16"/>
  <c r="E7" i="16" s="1"/>
  <c r="B8" i="16"/>
  <c r="G8" i="16" s="1"/>
  <c r="B9" i="16"/>
  <c r="I9" i="16" s="1"/>
  <c r="B10" i="16"/>
  <c r="I10" i="16" s="1"/>
  <c r="B11" i="16"/>
  <c r="E11" i="16" s="1"/>
  <c r="B12" i="16"/>
  <c r="G12" i="16" s="1"/>
  <c r="B13" i="16"/>
  <c r="I13" i="16" s="1"/>
  <c r="B14" i="16"/>
  <c r="C14" i="16" s="1"/>
  <c r="B15" i="16"/>
  <c r="F15" i="16" s="1"/>
  <c r="L15" i="16"/>
  <c r="D15" i="16" l="1"/>
  <c r="M15" i="16"/>
  <c r="G15" i="16"/>
  <c r="C15" i="16"/>
  <c r="F12" i="16"/>
  <c r="J7" i="16"/>
  <c r="J15" i="16"/>
  <c r="K15" i="16"/>
  <c r="I15" i="16"/>
  <c r="H15" i="16"/>
  <c r="N12" i="16"/>
  <c r="O15" i="16"/>
  <c r="E15" i="16"/>
  <c r="D9" i="16"/>
  <c r="N8" i="16"/>
  <c r="N15" i="16"/>
  <c r="L12" i="16"/>
  <c r="O9" i="16"/>
  <c r="M8" i="16"/>
  <c r="J6" i="16"/>
  <c r="N9" i="16"/>
  <c r="L8" i="16"/>
  <c r="L9" i="16"/>
  <c r="J8" i="16"/>
  <c r="G5" i="16"/>
  <c r="C11" i="16"/>
  <c r="L11" i="16"/>
  <c r="H9" i="16"/>
  <c r="E8" i="16"/>
  <c r="K11" i="16"/>
  <c r="F9" i="16"/>
  <c r="D8" i="16"/>
  <c r="E4" i="16"/>
  <c r="I14" i="16"/>
  <c r="O13" i="16"/>
  <c r="D7" i="16"/>
  <c r="H14" i="16"/>
  <c r="N13" i="16"/>
  <c r="M12" i="16"/>
  <c r="D11" i="16"/>
  <c r="G9" i="16"/>
  <c r="F8" i="16"/>
  <c r="C7" i="16"/>
  <c r="M4" i="16"/>
  <c r="H13" i="16"/>
  <c r="N14" i="16"/>
  <c r="M14" i="16"/>
  <c r="E14" i="16"/>
  <c r="G13" i="16"/>
  <c r="E12" i="16"/>
  <c r="I6" i="16"/>
  <c r="K3" i="16"/>
  <c r="J14" i="16"/>
  <c r="L13" i="16"/>
  <c r="F14" i="16"/>
  <c r="L14" i="16"/>
  <c r="D14" i="16"/>
  <c r="F13" i="16"/>
  <c r="D12" i="16"/>
  <c r="L7" i="16"/>
  <c r="C3" i="16"/>
  <c r="O14" i="16"/>
  <c r="G14" i="16"/>
  <c r="K14" i="16"/>
  <c r="D13" i="16"/>
  <c r="K7" i="16"/>
  <c r="O5" i="16"/>
  <c r="H6" i="16"/>
  <c r="N5" i="16"/>
  <c r="F5" i="16"/>
  <c r="L4" i="16"/>
  <c r="D4" i="16"/>
  <c r="J3" i="16"/>
  <c r="M13" i="16"/>
  <c r="E13" i="16"/>
  <c r="K12" i="16"/>
  <c r="C12" i="16"/>
  <c r="I11" i="16"/>
  <c r="O10" i="16"/>
  <c r="G10" i="16"/>
  <c r="M9" i="16"/>
  <c r="E9" i="16"/>
  <c r="K8" i="16"/>
  <c r="C8" i="16"/>
  <c r="I7" i="16"/>
  <c r="O6" i="16"/>
  <c r="G6" i="16"/>
  <c r="M5" i="16"/>
  <c r="E5" i="16"/>
  <c r="K4" i="16"/>
  <c r="C4" i="16"/>
  <c r="I3" i="16"/>
  <c r="J10" i="16"/>
  <c r="J11" i="16"/>
  <c r="H10" i="16"/>
  <c r="H7" i="16"/>
  <c r="N6" i="16"/>
  <c r="F6" i="16"/>
  <c r="L5" i="16"/>
  <c r="D5" i="16"/>
  <c r="J4" i="16"/>
  <c r="H3" i="16"/>
  <c r="K13" i="16"/>
  <c r="C13" i="16"/>
  <c r="I12" i="16"/>
  <c r="O11" i="16"/>
  <c r="G11" i="16"/>
  <c r="M10" i="16"/>
  <c r="E10" i="16"/>
  <c r="K9" i="16"/>
  <c r="C9" i="16"/>
  <c r="I8" i="16"/>
  <c r="O7" i="16"/>
  <c r="G7" i="16"/>
  <c r="M6" i="16"/>
  <c r="E6" i="16"/>
  <c r="K5" i="16"/>
  <c r="C5" i="16"/>
  <c r="I4" i="16"/>
  <c r="O3" i="16"/>
  <c r="G3" i="16"/>
  <c r="J12" i="16"/>
  <c r="H11" i="16"/>
  <c r="N10" i="16"/>
  <c r="F10" i="16"/>
  <c r="H12" i="16"/>
  <c r="N11" i="16"/>
  <c r="F11" i="16"/>
  <c r="L10" i="16"/>
  <c r="D10" i="16"/>
  <c r="J9" i="16"/>
  <c r="H4" i="16"/>
  <c r="N3" i="16"/>
  <c r="F3" i="16"/>
  <c r="J13" i="16"/>
  <c r="H8" i="16"/>
  <c r="N7" i="16"/>
  <c r="F7" i="16"/>
  <c r="L6" i="16"/>
  <c r="D6" i="16"/>
  <c r="J5" i="16"/>
  <c r="O12" i="16"/>
  <c r="M11" i="16"/>
  <c r="K10" i="16"/>
  <c r="C10" i="16"/>
  <c r="O8" i="16"/>
  <c r="M7" i="16"/>
  <c r="K6" i="16"/>
  <c r="I5" i="16"/>
  <c r="O4" i="16"/>
  <c r="G4" i="16"/>
  <c r="M3" i="16"/>
  <c r="E3" i="16"/>
  <c r="N4" i="16"/>
  <c r="L3" i="16"/>
  <c r="B16" i="16"/>
  <c r="D16" i="16" s="1"/>
  <c r="B17" i="16"/>
  <c r="C17" i="16" s="1"/>
  <c r="B18" i="16"/>
  <c r="H18" i="16" s="1"/>
  <c r="B19" i="16"/>
  <c r="C19" i="16" s="1"/>
  <c r="B20" i="16"/>
  <c r="C20" i="16" s="1"/>
  <c r="B21" i="16"/>
  <c r="C21" i="16" s="1"/>
  <c r="B22" i="16"/>
  <c r="I22" i="16" s="1"/>
  <c r="B23" i="16"/>
  <c r="C23" i="16" s="1"/>
  <c r="B24" i="16"/>
  <c r="G24" i="16" s="1"/>
  <c r="B25" i="16"/>
  <c r="C25" i="16" s="1"/>
  <c r="B26" i="16"/>
  <c r="I26" i="16" s="1"/>
  <c r="B27" i="16"/>
  <c r="C27" i="16" s="1"/>
  <c r="B28" i="16"/>
  <c r="C28" i="16" s="1"/>
  <c r="B29" i="16"/>
  <c r="C29" i="16" s="1"/>
  <c r="B30" i="16"/>
  <c r="H30" i="16" s="1"/>
  <c r="B31" i="16"/>
  <c r="C31" i="16" s="1"/>
  <c r="B32" i="16"/>
  <c r="E32" i="16" s="1"/>
  <c r="B33" i="16"/>
  <c r="C33" i="16" s="1"/>
  <c r="B34" i="16"/>
  <c r="F34" i="16" s="1"/>
  <c r="B35" i="16"/>
  <c r="C35" i="16" s="1"/>
  <c r="F21" i="16"/>
  <c r="L25" i="16" l="1"/>
  <c r="N29" i="16"/>
  <c r="C16" i="16"/>
  <c r="J31" i="16"/>
  <c r="F29" i="16"/>
  <c r="F23" i="16"/>
  <c r="H33" i="16"/>
  <c r="N31" i="16"/>
  <c r="F31" i="16"/>
  <c r="J29" i="16"/>
  <c r="J27" i="16"/>
  <c r="L23" i="16"/>
  <c r="J21" i="16"/>
  <c r="J22" i="16"/>
  <c r="C34" i="16"/>
  <c r="L32" i="16"/>
  <c r="E30" i="16"/>
  <c r="J28" i="16"/>
  <c r="H26" i="16"/>
  <c r="L24" i="16"/>
  <c r="F18" i="16"/>
  <c r="K34" i="16"/>
  <c r="F32" i="16"/>
  <c r="K30" i="16"/>
  <c r="E24" i="16"/>
  <c r="I20" i="16"/>
  <c r="J16" i="16"/>
  <c r="M34" i="16"/>
  <c r="E34" i="16"/>
  <c r="J32" i="16"/>
  <c r="C32" i="16"/>
  <c r="N30" i="16"/>
  <c r="G30" i="16"/>
  <c r="H28" i="16"/>
  <c r="O26" i="16"/>
  <c r="F26" i="16"/>
  <c r="N24" i="16"/>
  <c r="H24" i="16"/>
  <c r="N22" i="16"/>
  <c r="G22" i="16"/>
  <c r="O18" i="16"/>
  <c r="M16" i="16"/>
  <c r="G16" i="16"/>
  <c r="D33" i="16"/>
  <c r="L31" i="16"/>
  <c r="H31" i="16"/>
  <c r="D31" i="16"/>
  <c r="L29" i="16"/>
  <c r="H29" i="16"/>
  <c r="D29" i="16"/>
  <c r="N23" i="16"/>
  <c r="J23" i="16"/>
  <c r="D23" i="16"/>
  <c r="L21" i="16"/>
  <c r="H21" i="16"/>
  <c r="D21" i="16"/>
  <c r="H17" i="16"/>
  <c r="O34" i="16"/>
  <c r="L34" i="16"/>
  <c r="G34" i="16"/>
  <c r="D34" i="16"/>
  <c r="N32" i="16"/>
  <c r="K32" i="16"/>
  <c r="H32" i="16"/>
  <c r="D32" i="16"/>
  <c r="O30" i="16"/>
  <c r="M30" i="16"/>
  <c r="I30" i="16"/>
  <c r="F30" i="16"/>
  <c r="C30" i="16"/>
  <c r="I28" i="16"/>
  <c r="N26" i="16"/>
  <c r="G26" i="16"/>
  <c r="M24" i="16"/>
  <c r="J24" i="16"/>
  <c r="F24" i="16"/>
  <c r="D24" i="16"/>
  <c r="O22" i="16"/>
  <c r="L22" i="16"/>
  <c r="H22" i="16"/>
  <c r="F22" i="16"/>
  <c r="J20" i="16"/>
  <c r="H20" i="16"/>
  <c r="N18" i="16"/>
  <c r="E18" i="16"/>
  <c r="O16" i="16"/>
  <c r="K16" i="16"/>
  <c r="I16" i="16"/>
  <c r="E16" i="16"/>
  <c r="M18" i="16"/>
  <c r="J34" i="16"/>
  <c r="I32" i="16"/>
  <c r="L30" i="16"/>
  <c r="D30" i="16"/>
  <c r="O28" i="16"/>
  <c r="G28" i="16"/>
  <c r="M26" i="16"/>
  <c r="E26" i="16"/>
  <c r="K24" i="16"/>
  <c r="C24" i="16"/>
  <c r="M22" i="16"/>
  <c r="E22" i="16"/>
  <c r="O20" i="16"/>
  <c r="G20" i="16"/>
  <c r="L18" i="16"/>
  <c r="H16" i="16"/>
  <c r="C18" i="16"/>
  <c r="I34" i="16"/>
  <c r="F28" i="16"/>
  <c r="D26" i="16"/>
  <c r="N20" i="16"/>
  <c r="N28" i="16"/>
  <c r="L26" i="16"/>
  <c r="D22" i="16"/>
  <c r="F20" i="16"/>
  <c r="K18" i="16"/>
  <c r="H34" i="16"/>
  <c r="O32" i="16"/>
  <c r="G32" i="16"/>
  <c r="J30" i="16"/>
  <c r="M28" i="16"/>
  <c r="E28" i="16"/>
  <c r="K26" i="16"/>
  <c r="C26" i="16"/>
  <c r="I24" i="16"/>
  <c r="K22" i="16"/>
  <c r="C22" i="16"/>
  <c r="M20" i="16"/>
  <c r="E20" i="16"/>
  <c r="J18" i="16"/>
  <c r="N16" i="16"/>
  <c r="F16" i="16"/>
  <c r="L28" i="16"/>
  <c r="J26" i="16"/>
  <c r="I18" i="16"/>
  <c r="D28" i="16"/>
  <c r="L20" i="16"/>
  <c r="D20" i="16"/>
  <c r="N34" i="16"/>
  <c r="M32" i="16"/>
  <c r="K28" i="16"/>
  <c r="O24" i="16"/>
  <c r="K20" i="16"/>
  <c r="G18" i="16"/>
  <c r="L16" i="16"/>
  <c r="N35" i="16"/>
  <c r="L35" i="16"/>
  <c r="D27" i="16"/>
  <c r="J25" i="16"/>
  <c r="L19" i="16"/>
  <c r="D18" i="16"/>
  <c r="J35" i="16"/>
  <c r="H25" i="16"/>
  <c r="J19" i="16"/>
  <c r="H35" i="16"/>
  <c r="N33" i="16"/>
  <c r="F25" i="16"/>
  <c r="H19" i="16"/>
  <c r="N17" i="16"/>
  <c r="F27" i="16"/>
  <c r="N19" i="16"/>
  <c r="D17" i="16"/>
  <c r="F19" i="16"/>
  <c r="L17" i="16"/>
  <c r="F35" i="16"/>
  <c r="L33" i="16"/>
  <c r="N27" i="16"/>
  <c r="D25" i="16"/>
  <c r="D35" i="16"/>
  <c r="J33" i="16"/>
  <c r="L27" i="16"/>
  <c r="H23" i="16"/>
  <c r="N21" i="16"/>
  <c r="D19" i="16"/>
  <c r="J17" i="16"/>
  <c r="F33" i="16"/>
  <c r="H27" i="16"/>
  <c r="N25" i="16"/>
  <c r="F17" i="16"/>
  <c r="O35" i="16"/>
  <c r="M35" i="16"/>
  <c r="K35" i="16"/>
  <c r="I35" i="16"/>
  <c r="G35" i="16"/>
  <c r="E35" i="16"/>
  <c r="O33" i="16"/>
  <c r="M33" i="16"/>
  <c r="K33" i="16"/>
  <c r="I33" i="16"/>
  <c r="G33" i="16"/>
  <c r="E33" i="16"/>
  <c r="O31" i="16"/>
  <c r="M31" i="16"/>
  <c r="K31" i="16"/>
  <c r="I31" i="16"/>
  <c r="G31" i="16"/>
  <c r="E31" i="16"/>
  <c r="O29" i="16"/>
  <c r="M29" i="16"/>
  <c r="K29" i="16"/>
  <c r="I29" i="16"/>
  <c r="G29" i="16"/>
  <c r="E29" i="16"/>
  <c r="O27" i="16"/>
  <c r="M27" i="16"/>
  <c r="K27" i="16"/>
  <c r="I27" i="16"/>
  <c r="G27" i="16"/>
  <c r="E27" i="16"/>
  <c r="O25" i="16"/>
  <c r="M25" i="16"/>
  <c r="K25" i="16"/>
  <c r="I25" i="16"/>
  <c r="G25" i="16"/>
  <c r="E25" i="16"/>
  <c r="O23" i="16"/>
  <c r="M23" i="16"/>
  <c r="K23" i="16"/>
  <c r="I23" i="16"/>
  <c r="G23" i="16"/>
  <c r="E23" i="16"/>
  <c r="O21" i="16"/>
  <c r="M21" i="16"/>
  <c r="K21" i="16"/>
  <c r="I21" i="16"/>
  <c r="G21" i="16"/>
  <c r="E21" i="16"/>
  <c r="O19" i="16"/>
  <c r="M19" i="16"/>
  <c r="K19" i="16"/>
  <c r="I19" i="16"/>
  <c r="G19" i="16"/>
  <c r="E19" i="16"/>
  <c r="O17" i="16"/>
  <c r="M17" i="16"/>
  <c r="K17" i="16"/>
  <c r="I17" i="16"/>
  <c r="G17" i="16"/>
  <c r="E17" i="16"/>
  <c r="L9" i="1" l="1"/>
  <c r="H3" i="15" l="1"/>
  <c r="G3" i="15"/>
  <c r="E3" i="15"/>
  <c r="B3" i="15"/>
  <c r="D3" i="15" s="1"/>
  <c r="C3" i="15" l="1"/>
  <c r="F3" i="15" l="1"/>
</calcChain>
</file>

<file path=xl/sharedStrings.xml><?xml version="1.0" encoding="utf-8"?>
<sst xmlns="http://schemas.openxmlformats.org/spreadsheetml/2006/main" count="2173" uniqueCount="1526">
  <si>
    <t>分野</t>
  </si>
  <si>
    <t>人数</t>
  </si>
  <si>
    <t>所属</t>
    <rPh sb="0" eb="2">
      <t>ショゾク</t>
    </rPh>
    <phoneticPr fontId="2"/>
  </si>
  <si>
    <t>物品数</t>
    <rPh sb="0" eb="1">
      <t>ブツ</t>
    </rPh>
    <phoneticPr fontId="2"/>
  </si>
  <si>
    <t>研　　究　　題　　目</t>
    <phoneticPr fontId="2"/>
  </si>
  <si>
    <t>学校コード</t>
    <rPh sb="0" eb="2">
      <t>ガッコウ</t>
    </rPh>
    <phoneticPr fontId="2"/>
  </si>
  <si>
    <t>オカダンゴムシの行動の研究</t>
    <rPh sb="8" eb="10">
      <t>コウドウ</t>
    </rPh>
    <rPh sb="11" eb="13">
      <t>ケンキュウ</t>
    </rPh>
    <phoneticPr fontId="2"/>
  </si>
  <si>
    <t>理科　　学</t>
    <rPh sb="0" eb="2">
      <t>リカ</t>
    </rPh>
    <rPh sb="4" eb="5">
      <t>マナブ</t>
    </rPh>
    <phoneticPr fontId="2"/>
  </si>
  <si>
    <t>重信川の水質　－指標生物の調査を通して－</t>
    <rPh sb="0" eb="2">
      <t>シゲノブ</t>
    </rPh>
    <rPh sb="2" eb="3">
      <t>カワ</t>
    </rPh>
    <rPh sb="4" eb="6">
      <t>スイシツ</t>
    </rPh>
    <rPh sb="8" eb="10">
      <t>シヒョウ</t>
    </rPh>
    <rPh sb="10" eb="12">
      <t>セイブツ</t>
    </rPh>
    <rPh sb="13" eb="15">
      <t>チョウサ</t>
    </rPh>
    <rPh sb="16" eb="17">
      <t>トオ</t>
    </rPh>
    <phoneticPr fontId="2"/>
  </si>
  <si>
    <t>返却方法</t>
    <rPh sb="0" eb="2">
      <t>ヘンキャク</t>
    </rPh>
    <rPh sb="2" eb="4">
      <t>ホウホウ</t>
    </rPh>
    <phoneticPr fontId="2"/>
  </si>
  <si>
    <t>代表研究者</t>
  </si>
  <si>
    <t>宇宙  光子</t>
    <rPh sb="0" eb="2">
      <t>ウチュウ</t>
    </rPh>
    <rPh sb="4" eb="6">
      <t>ミツコ</t>
    </rPh>
    <phoneticPr fontId="2"/>
  </si>
  <si>
    <t>取りに行く</t>
  </si>
  <si>
    <t>共同研究者(年)</t>
    <rPh sb="6" eb="7">
      <t>ネン</t>
    </rPh>
    <phoneticPr fontId="2"/>
  </si>
  <si>
    <t>銀河  太郎（２）</t>
    <rPh sb="0" eb="2">
      <t>ギンガ</t>
    </rPh>
    <rPh sb="4" eb="6">
      <t>タロウ</t>
    </rPh>
    <phoneticPr fontId="2"/>
  </si>
  <si>
    <t>海洋  良夫(１)</t>
    <rPh sb="0" eb="2">
      <t>カイヨウ</t>
    </rPh>
    <rPh sb="4" eb="6">
      <t>ヨシオ</t>
    </rPh>
    <phoneticPr fontId="2"/>
  </si>
  <si>
    <t>学校名</t>
    <rPh sb="0" eb="2">
      <t>ガッコウ</t>
    </rPh>
    <rPh sb="2" eb="3">
      <t>メイ</t>
    </rPh>
    <phoneticPr fontId="2"/>
  </si>
  <si>
    <t>学校種</t>
    <rPh sb="0" eb="2">
      <t>ガッコウ</t>
    </rPh>
    <rPh sb="2" eb="3">
      <t>シュ</t>
    </rPh>
    <phoneticPr fontId="2"/>
  </si>
  <si>
    <t>学年</t>
    <rPh sb="0" eb="2">
      <t>ガクネン</t>
    </rPh>
    <phoneticPr fontId="2"/>
  </si>
  <si>
    <t>研究題目</t>
    <rPh sb="0" eb="2">
      <t>ケンキュウ</t>
    </rPh>
    <rPh sb="2" eb="4">
      <t>ダイモク</t>
    </rPh>
    <phoneticPr fontId="2"/>
  </si>
  <si>
    <t>分野</t>
    <rPh sb="0" eb="2">
      <t>ブンヤ</t>
    </rPh>
    <phoneticPr fontId="2"/>
  </si>
  <si>
    <t>代表研究者</t>
    <rPh sb="0" eb="2">
      <t>ダイヒョウ</t>
    </rPh>
    <rPh sb="2" eb="5">
      <t>ケンキュウシャ</t>
    </rPh>
    <phoneticPr fontId="2"/>
  </si>
  <si>
    <t>代表研究者
ふりがな</t>
    <rPh sb="0" eb="2">
      <t>ダイヒョウ</t>
    </rPh>
    <rPh sb="2" eb="5">
      <t>ケンキュウシャ</t>
    </rPh>
    <phoneticPr fontId="2"/>
  </si>
  <si>
    <t>校内
番号</t>
    <rPh sb="0" eb="2">
      <t>コウナイ</t>
    </rPh>
    <rPh sb="3" eb="5">
      <t>バンゴウ</t>
    </rPh>
    <phoneticPr fontId="2"/>
  </si>
  <si>
    <t>太陽　系司(１)</t>
    <rPh sb="0" eb="2">
      <t>タイヨウ</t>
    </rPh>
    <rPh sb="3" eb="4">
      <t>ケイ</t>
    </rPh>
    <rPh sb="4" eb="5">
      <t>ツカサ</t>
    </rPh>
    <phoneticPr fontId="2"/>
  </si>
  <si>
    <t>川之江</t>
  </si>
  <si>
    <t>西条</t>
  </si>
  <si>
    <t>番町</t>
  </si>
  <si>
    <t>河野</t>
  </si>
  <si>
    <t>大洲</t>
  </si>
  <si>
    <t>松陰</t>
  </si>
  <si>
    <t>明倫</t>
  </si>
  <si>
    <t>松野町</t>
    <rPh sb="0" eb="3">
      <t>マツノチョウ</t>
    </rPh>
    <phoneticPr fontId="2"/>
  </si>
  <si>
    <t>松野東</t>
  </si>
  <si>
    <t>金生第一</t>
  </si>
  <si>
    <t>神拝</t>
  </si>
  <si>
    <t>別宮</t>
  </si>
  <si>
    <t>味酒</t>
  </si>
  <si>
    <t>粟井</t>
  </si>
  <si>
    <t>喜多</t>
  </si>
  <si>
    <t>白浜</t>
  </si>
  <si>
    <t>宇和津</t>
  </si>
  <si>
    <t>松野西</t>
  </si>
  <si>
    <t>金生第二</t>
  </si>
  <si>
    <t>大町</t>
  </si>
  <si>
    <t>常盤</t>
    <rPh sb="1" eb="2">
      <t>バン</t>
    </rPh>
    <phoneticPr fontId="2"/>
  </si>
  <si>
    <t>八坂</t>
  </si>
  <si>
    <t>中島</t>
    <rPh sb="0" eb="2">
      <t>ナカジマ</t>
    </rPh>
    <phoneticPr fontId="2"/>
  </si>
  <si>
    <t>平</t>
  </si>
  <si>
    <t>江戸岡</t>
  </si>
  <si>
    <t>鶴島</t>
  </si>
  <si>
    <t>上分</t>
  </si>
  <si>
    <t>玉津</t>
  </si>
  <si>
    <t>近見</t>
  </si>
  <si>
    <t>東雲</t>
  </si>
  <si>
    <t>久米</t>
  </si>
  <si>
    <t>神山</t>
  </si>
  <si>
    <t>天神</t>
  </si>
  <si>
    <t>鬼北町</t>
    <rPh sb="0" eb="3">
      <t>キホクチョウ</t>
    </rPh>
    <phoneticPr fontId="2"/>
  </si>
  <si>
    <t>好藤</t>
  </si>
  <si>
    <t>南</t>
  </si>
  <si>
    <t>飯岡</t>
  </si>
  <si>
    <t>立花</t>
  </si>
  <si>
    <t>新玉</t>
  </si>
  <si>
    <t>平野</t>
  </si>
  <si>
    <t>千丈</t>
  </si>
  <si>
    <t>和霊</t>
  </si>
  <si>
    <t>愛治</t>
  </si>
  <si>
    <t>川滝</t>
  </si>
  <si>
    <t>神戸</t>
  </si>
  <si>
    <t>桜井</t>
  </si>
  <si>
    <t>清水</t>
  </si>
  <si>
    <t>菅田</t>
  </si>
  <si>
    <t>日土</t>
  </si>
  <si>
    <t>住吉</t>
  </si>
  <si>
    <t>三島</t>
  </si>
  <si>
    <t>妻鳥</t>
  </si>
  <si>
    <t>橘</t>
  </si>
  <si>
    <t>富田</t>
  </si>
  <si>
    <t>雄郡</t>
  </si>
  <si>
    <t>新谷</t>
  </si>
  <si>
    <t>真穴</t>
  </si>
  <si>
    <t>泉</t>
  </si>
  <si>
    <t>松柏</t>
  </si>
  <si>
    <t>禎瑞</t>
  </si>
  <si>
    <t>素鵞</t>
  </si>
  <si>
    <t>東温市</t>
    <rPh sb="0" eb="1">
      <t>ヒガシ</t>
    </rPh>
    <rPh sb="1" eb="2">
      <t>ユタカ</t>
    </rPh>
    <rPh sb="2" eb="3">
      <t>シ</t>
    </rPh>
    <phoneticPr fontId="2"/>
  </si>
  <si>
    <t>北吉井</t>
  </si>
  <si>
    <t>三善</t>
  </si>
  <si>
    <t>川上</t>
  </si>
  <si>
    <t>三浦</t>
  </si>
  <si>
    <t>近永</t>
  </si>
  <si>
    <t>氷見</t>
  </si>
  <si>
    <t>日高</t>
  </si>
  <si>
    <t>堀江</t>
  </si>
  <si>
    <t>南吉井</t>
  </si>
  <si>
    <t>粟津</t>
  </si>
  <si>
    <t>双岩</t>
  </si>
  <si>
    <t>高光</t>
  </si>
  <si>
    <t>日吉</t>
  </si>
  <si>
    <t>中曽根</t>
  </si>
  <si>
    <t>小松</t>
  </si>
  <si>
    <t>乃万</t>
  </si>
  <si>
    <t>潮見</t>
  </si>
  <si>
    <t>拝志</t>
  </si>
  <si>
    <t>喜須来</t>
  </si>
  <si>
    <t>番城</t>
  </si>
  <si>
    <t>家串</t>
  </si>
  <si>
    <t>中之庄</t>
  </si>
  <si>
    <t>石根</t>
  </si>
  <si>
    <t>波止浜</t>
  </si>
  <si>
    <t>久枝</t>
  </si>
  <si>
    <t>上林</t>
  </si>
  <si>
    <t>川之石</t>
  </si>
  <si>
    <t>結出</t>
  </si>
  <si>
    <t>柏</t>
  </si>
  <si>
    <t>寒川</t>
  </si>
  <si>
    <t>壬生川</t>
  </si>
  <si>
    <t>鳥生</t>
  </si>
  <si>
    <t>和気</t>
  </si>
  <si>
    <t>長浜</t>
  </si>
  <si>
    <t>宮内</t>
  </si>
  <si>
    <t>遊子</t>
  </si>
  <si>
    <t>豊岡</t>
  </si>
  <si>
    <t>周布</t>
  </si>
  <si>
    <t>国分</t>
  </si>
  <si>
    <t>三津浜</t>
  </si>
  <si>
    <t>東谷</t>
  </si>
  <si>
    <t>肱川</t>
    <rPh sb="0" eb="2">
      <t>ヒジカワ</t>
    </rPh>
    <phoneticPr fontId="2"/>
  </si>
  <si>
    <t>蒋渕</t>
  </si>
  <si>
    <t>平城</t>
  </si>
  <si>
    <t>吉井</t>
  </si>
  <si>
    <t>朝倉</t>
    <rPh sb="0" eb="2">
      <t>アサクラ</t>
    </rPh>
    <phoneticPr fontId="2"/>
  </si>
  <si>
    <t>宮前</t>
  </si>
  <si>
    <t>西谷</t>
  </si>
  <si>
    <t>河辺</t>
  </si>
  <si>
    <t>戸島</t>
  </si>
  <si>
    <t>長月</t>
  </si>
  <si>
    <t>長津</t>
  </si>
  <si>
    <t>多賀</t>
  </si>
  <si>
    <t>鴨部</t>
  </si>
  <si>
    <t>高浜</t>
  </si>
  <si>
    <t>日振島</t>
  </si>
  <si>
    <t>城辺</t>
  </si>
  <si>
    <t>小富士</t>
  </si>
  <si>
    <t>国安</t>
  </si>
  <si>
    <t>九和</t>
  </si>
  <si>
    <t>味生</t>
  </si>
  <si>
    <t>南山崎</t>
  </si>
  <si>
    <t>伊方</t>
  </si>
  <si>
    <t>吉田</t>
  </si>
  <si>
    <t>緑</t>
  </si>
  <si>
    <t>北</t>
  </si>
  <si>
    <t>吉岡</t>
  </si>
  <si>
    <t>波方</t>
  </si>
  <si>
    <t>桑原</t>
  </si>
  <si>
    <t>北山崎</t>
  </si>
  <si>
    <t>奥南</t>
  </si>
  <si>
    <t>土居</t>
  </si>
  <si>
    <t>三芳</t>
  </si>
  <si>
    <t>大西</t>
  </si>
  <si>
    <t>生石</t>
  </si>
  <si>
    <t>郡中</t>
  </si>
  <si>
    <t>内子</t>
    <rPh sb="0" eb="2">
      <t>ウチコ</t>
    </rPh>
    <phoneticPr fontId="2"/>
  </si>
  <si>
    <t>九町</t>
  </si>
  <si>
    <t>喜佐方</t>
  </si>
  <si>
    <t>久良</t>
  </si>
  <si>
    <t>関川</t>
  </si>
  <si>
    <t>楠河</t>
  </si>
  <si>
    <t>亀岡</t>
  </si>
  <si>
    <t>垣生</t>
  </si>
  <si>
    <t>伊予</t>
  </si>
  <si>
    <t>大瀬</t>
    <rPh sb="0" eb="2">
      <t>オオセ</t>
    </rPh>
    <phoneticPr fontId="2"/>
  </si>
  <si>
    <t>三机</t>
  </si>
  <si>
    <t>立間</t>
  </si>
  <si>
    <t>庄内</t>
  </si>
  <si>
    <t>菊間</t>
  </si>
  <si>
    <t>道後</t>
  </si>
  <si>
    <t>中山</t>
  </si>
  <si>
    <t>立川</t>
    <rPh sb="0" eb="2">
      <t>タチカワ</t>
    </rPh>
    <phoneticPr fontId="2"/>
  </si>
  <si>
    <t>大久</t>
  </si>
  <si>
    <t>一本松</t>
  </si>
  <si>
    <t>新居浜</t>
  </si>
  <si>
    <t>丹原</t>
  </si>
  <si>
    <t>吉海</t>
  </si>
  <si>
    <t>湯築</t>
  </si>
  <si>
    <t>佐礼谷</t>
  </si>
  <si>
    <t>石畳</t>
    <rPh sb="0" eb="2">
      <t>イシダタミ</t>
    </rPh>
    <phoneticPr fontId="2"/>
  </si>
  <si>
    <t>三崎</t>
    <rPh sb="0" eb="2">
      <t>ミサキ</t>
    </rPh>
    <phoneticPr fontId="2"/>
  </si>
  <si>
    <t>成妙</t>
  </si>
  <si>
    <t>篠山</t>
  </si>
  <si>
    <t>宮西</t>
  </si>
  <si>
    <t>徳田</t>
  </si>
  <si>
    <t>宮窪</t>
  </si>
  <si>
    <t>下灘</t>
  </si>
  <si>
    <t>天神</t>
    <rPh sb="0" eb="2">
      <t>テンジン</t>
    </rPh>
    <phoneticPr fontId="2"/>
  </si>
  <si>
    <t>三間</t>
  </si>
  <si>
    <t>福浦</t>
  </si>
  <si>
    <t>金子</t>
  </si>
  <si>
    <t>田滝</t>
  </si>
  <si>
    <t>伯方</t>
  </si>
  <si>
    <t>余土</t>
  </si>
  <si>
    <t>由並</t>
  </si>
  <si>
    <t>五十崎</t>
    <rPh sb="0" eb="3">
      <t>イカザキ</t>
    </rPh>
    <phoneticPr fontId="2"/>
  </si>
  <si>
    <t>二名</t>
  </si>
  <si>
    <t>船越</t>
  </si>
  <si>
    <t>金栄</t>
  </si>
  <si>
    <t>田野</t>
  </si>
  <si>
    <t>上浦</t>
  </si>
  <si>
    <t>湯山</t>
  </si>
  <si>
    <t>翠</t>
  </si>
  <si>
    <t>小田</t>
    <rPh sb="0" eb="2">
      <t>オダ</t>
    </rPh>
    <phoneticPr fontId="2"/>
  </si>
  <si>
    <t>清満</t>
  </si>
  <si>
    <t>高津</t>
  </si>
  <si>
    <t>中川</t>
  </si>
  <si>
    <t>大三島</t>
  </si>
  <si>
    <t>日浦</t>
  </si>
  <si>
    <t>明浜</t>
    <rPh sb="0" eb="2">
      <t>アケハマ</t>
    </rPh>
    <phoneticPr fontId="2"/>
  </si>
  <si>
    <t>御槙</t>
  </si>
  <si>
    <t>浮島</t>
  </si>
  <si>
    <t>伊台</t>
  </si>
  <si>
    <t>松前町</t>
  </si>
  <si>
    <t>北伊予</t>
  </si>
  <si>
    <t>多田</t>
  </si>
  <si>
    <t>岩松</t>
  </si>
  <si>
    <t>惣開</t>
  </si>
  <si>
    <t>五明</t>
  </si>
  <si>
    <t>岡田</t>
  </si>
  <si>
    <t>畑地</t>
  </si>
  <si>
    <t>松前</t>
  </si>
  <si>
    <t>石城</t>
  </si>
  <si>
    <t>愛大附属小</t>
    <rPh sb="4" eb="5">
      <t>ショウ</t>
    </rPh>
    <phoneticPr fontId="2"/>
  </si>
  <si>
    <t>上島町</t>
    <rPh sb="0" eb="2">
      <t>カミシマ</t>
    </rPh>
    <rPh sb="2" eb="3">
      <t>マチ</t>
    </rPh>
    <phoneticPr fontId="2"/>
  </si>
  <si>
    <t>浮穴</t>
  </si>
  <si>
    <t>宇和町</t>
  </si>
  <si>
    <t>神郷</t>
  </si>
  <si>
    <t>弓削</t>
  </si>
  <si>
    <t>小野</t>
  </si>
  <si>
    <t>砥部町</t>
  </si>
  <si>
    <t>麻生</t>
  </si>
  <si>
    <t>皆田</t>
  </si>
  <si>
    <t>北灘</t>
  </si>
  <si>
    <t>多喜浜</t>
  </si>
  <si>
    <t>生名</t>
  </si>
  <si>
    <t>石井</t>
  </si>
  <si>
    <t>泉川</t>
  </si>
  <si>
    <t>岩城</t>
  </si>
  <si>
    <t>荏原</t>
  </si>
  <si>
    <t>砥部</t>
  </si>
  <si>
    <t>田之筋</t>
  </si>
  <si>
    <t>船木</t>
  </si>
  <si>
    <t>坂本</t>
  </si>
  <si>
    <t>広田</t>
  </si>
  <si>
    <t>野村</t>
  </si>
  <si>
    <t>中萩</t>
  </si>
  <si>
    <t>たちばな</t>
  </si>
  <si>
    <t>大野ヶ原</t>
  </si>
  <si>
    <t>大生院</t>
  </si>
  <si>
    <t>椿</t>
  </si>
  <si>
    <t>惣川</t>
  </si>
  <si>
    <t>角野</t>
  </si>
  <si>
    <t>石井東</t>
  </si>
  <si>
    <t>北久米</t>
  </si>
  <si>
    <t>久万高原町</t>
    <rPh sb="2" eb="4">
      <t>コウゲン</t>
    </rPh>
    <phoneticPr fontId="2"/>
  </si>
  <si>
    <t>明神</t>
  </si>
  <si>
    <t>味生第二</t>
  </si>
  <si>
    <t>久万</t>
  </si>
  <si>
    <t>石井北</t>
  </si>
  <si>
    <t>畑野川</t>
  </si>
  <si>
    <t>さくら</t>
  </si>
  <si>
    <t>直瀬</t>
  </si>
  <si>
    <t>三瓶</t>
  </si>
  <si>
    <t>みどり</t>
  </si>
  <si>
    <t>父二峰</t>
  </si>
  <si>
    <t>福音</t>
  </si>
  <si>
    <t>面河</t>
  </si>
  <si>
    <t>双葉</t>
  </si>
  <si>
    <t>仕七川</t>
  </si>
  <si>
    <t>窪田</t>
  </si>
  <si>
    <t>美川</t>
  </si>
  <si>
    <t>姫山</t>
  </si>
  <si>
    <t>柳谷</t>
    <rPh sb="0" eb="2">
      <t>ヤナダニ</t>
    </rPh>
    <phoneticPr fontId="2"/>
  </si>
  <si>
    <t>浅海</t>
  </si>
  <si>
    <t>難波</t>
  </si>
  <si>
    <t>立岩</t>
  </si>
  <si>
    <t>正岡</t>
  </si>
  <si>
    <t>北条</t>
  </si>
  <si>
    <t>松前町</t>
    <rPh sb="0" eb="2">
      <t>マサキ</t>
    </rPh>
    <rPh sb="2" eb="3">
      <t>チョウ</t>
    </rPh>
    <phoneticPr fontId="2"/>
  </si>
  <si>
    <t>砥部町</t>
    <rPh sb="0" eb="3">
      <t>トベチョウ</t>
    </rPh>
    <phoneticPr fontId="2"/>
  </si>
  <si>
    <t>大洲市</t>
    <rPh sb="0" eb="3">
      <t>オオズシ</t>
    </rPh>
    <phoneticPr fontId="2"/>
  </si>
  <si>
    <t>内子町</t>
    <rPh sb="0" eb="3">
      <t>ウチコチョウ</t>
    </rPh>
    <phoneticPr fontId="2"/>
  </si>
  <si>
    <t>伊方町</t>
    <rPh sb="0" eb="3">
      <t>イカタチョウ</t>
    </rPh>
    <phoneticPr fontId="2"/>
  </si>
  <si>
    <t>西予市</t>
    <rPh sb="0" eb="3">
      <t>セイヨシ</t>
    </rPh>
    <phoneticPr fontId="2"/>
  </si>
  <si>
    <t>愛南町</t>
    <rPh sb="0" eb="3">
      <t>アイナンチョウ</t>
    </rPh>
    <phoneticPr fontId="2"/>
  </si>
  <si>
    <t>四国中央市</t>
  </si>
  <si>
    <t>川之江北</t>
  </si>
  <si>
    <t>拓南</t>
  </si>
  <si>
    <t>伊予市</t>
  </si>
  <si>
    <t>港南</t>
  </si>
  <si>
    <t>大洲東</t>
  </si>
  <si>
    <t>宇和島市</t>
  </si>
  <si>
    <t>城東</t>
  </si>
  <si>
    <t>川之江南</t>
  </si>
  <si>
    <t>雄新</t>
  </si>
  <si>
    <t>大洲南</t>
  </si>
  <si>
    <t>城南</t>
  </si>
  <si>
    <t>三島西</t>
  </si>
  <si>
    <t>勝山</t>
  </si>
  <si>
    <t>城北</t>
  </si>
  <si>
    <t>三島南</t>
  </si>
  <si>
    <t>東</t>
  </si>
  <si>
    <t>双海</t>
    <rPh sb="0" eb="2">
      <t>フタミ</t>
    </rPh>
    <phoneticPr fontId="2"/>
  </si>
  <si>
    <t>肱東</t>
  </si>
  <si>
    <t>三島東</t>
  </si>
  <si>
    <t>土居</t>
    <rPh sb="0" eb="2">
      <t>ドイ</t>
    </rPh>
    <phoneticPr fontId="2"/>
  </si>
  <si>
    <t>西</t>
  </si>
  <si>
    <t>鴨川</t>
  </si>
  <si>
    <t>大洲北</t>
  </si>
  <si>
    <t>津島</t>
    <rPh sb="0" eb="2">
      <t>ツシマ</t>
    </rPh>
    <phoneticPr fontId="2"/>
  </si>
  <si>
    <t>北郷</t>
  </si>
  <si>
    <t>内宮</t>
  </si>
  <si>
    <t>朝倉</t>
  </si>
  <si>
    <t>肱川</t>
  </si>
  <si>
    <t>新居浜市</t>
    <rPh sb="0" eb="3">
      <t>ニイハマ</t>
    </rPh>
    <rPh sb="3" eb="4">
      <t>シ</t>
    </rPh>
    <phoneticPr fontId="1"/>
  </si>
  <si>
    <t>玉川</t>
  </si>
  <si>
    <t>松野</t>
  </si>
  <si>
    <t>津田</t>
  </si>
  <si>
    <t>小田</t>
  </si>
  <si>
    <t>大島</t>
    <rPh sb="0" eb="2">
      <t>オオシマ</t>
    </rPh>
    <phoneticPr fontId="2"/>
  </si>
  <si>
    <t>内子</t>
  </si>
  <si>
    <t>広見</t>
    <rPh sb="0" eb="2">
      <t>ヒロミ</t>
    </rPh>
    <phoneticPr fontId="2"/>
  </si>
  <si>
    <t>久万高原町</t>
    <rPh sb="0" eb="4">
      <t>クマコウゲン</t>
    </rPh>
    <rPh sb="4" eb="5">
      <t>チョウ</t>
    </rPh>
    <phoneticPr fontId="2"/>
  </si>
  <si>
    <t>久万</t>
    <rPh sb="0" eb="2">
      <t>クマ</t>
    </rPh>
    <phoneticPr fontId="2"/>
  </si>
  <si>
    <t>大瀬</t>
  </si>
  <si>
    <t>日吉</t>
    <rPh sb="0" eb="2">
      <t>ヒヨシ</t>
    </rPh>
    <phoneticPr fontId="2"/>
  </si>
  <si>
    <t>大三島</t>
    <rPh sb="0" eb="3">
      <t>オオミシマ</t>
    </rPh>
    <phoneticPr fontId="2"/>
  </si>
  <si>
    <t>五十崎</t>
  </si>
  <si>
    <t>旭</t>
  </si>
  <si>
    <t>八幡浜市</t>
  </si>
  <si>
    <t>御荘</t>
  </si>
  <si>
    <t>川東</t>
  </si>
  <si>
    <t>上島町</t>
    <rPh sb="0" eb="3">
      <t>カミジマチョウ</t>
    </rPh>
    <phoneticPr fontId="2"/>
  </si>
  <si>
    <t>魚島</t>
    <rPh sb="0" eb="2">
      <t>ウオシマ</t>
    </rPh>
    <phoneticPr fontId="2"/>
  </si>
  <si>
    <t>久谷</t>
  </si>
  <si>
    <t>西条市</t>
  </si>
  <si>
    <t>西条東</t>
    <rPh sb="0" eb="2">
      <t>サイジョウ</t>
    </rPh>
    <phoneticPr fontId="2"/>
  </si>
  <si>
    <t>西条西</t>
    <rPh sb="0" eb="2">
      <t>サイジョウ</t>
    </rPh>
    <phoneticPr fontId="2"/>
  </si>
  <si>
    <t>南第二</t>
  </si>
  <si>
    <t>保内</t>
  </si>
  <si>
    <t>中等教育学校（前期）</t>
    <rPh sb="0" eb="2">
      <t>チュウトウ</t>
    </rPh>
    <rPh sb="2" eb="4">
      <t>キョウイク</t>
    </rPh>
    <rPh sb="4" eb="6">
      <t>ガッコウ</t>
    </rPh>
    <rPh sb="7" eb="9">
      <t>ゼンキ</t>
    </rPh>
    <phoneticPr fontId="2"/>
  </si>
  <si>
    <t>西条南</t>
    <rPh sb="0" eb="2">
      <t>サイジョウ</t>
    </rPh>
    <phoneticPr fontId="2"/>
  </si>
  <si>
    <t>西条北</t>
    <rPh sb="0" eb="2">
      <t>サイジョウ</t>
    </rPh>
    <phoneticPr fontId="2"/>
  </si>
  <si>
    <t>県立</t>
    <rPh sb="0" eb="1">
      <t>ケン</t>
    </rPh>
    <rPh sb="1" eb="2">
      <t>リツ</t>
    </rPh>
    <phoneticPr fontId="2"/>
  </si>
  <si>
    <t>小松</t>
    <rPh sb="0" eb="2">
      <t>コマツ</t>
    </rPh>
    <phoneticPr fontId="2"/>
  </si>
  <si>
    <t>城西</t>
  </si>
  <si>
    <t>伊方</t>
    <rPh sb="0" eb="2">
      <t>イカタ</t>
    </rPh>
    <phoneticPr fontId="2"/>
  </si>
  <si>
    <t>東予西</t>
    <rPh sb="0" eb="2">
      <t>トウヨ</t>
    </rPh>
    <phoneticPr fontId="2"/>
  </si>
  <si>
    <t>瀬戸</t>
    <rPh sb="0" eb="2">
      <t>セト</t>
    </rPh>
    <phoneticPr fontId="2"/>
  </si>
  <si>
    <t>河北</t>
  </si>
  <si>
    <t>北条北</t>
  </si>
  <si>
    <t>私立</t>
    <rPh sb="0" eb="2">
      <t>シリツ</t>
    </rPh>
    <phoneticPr fontId="2"/>
  </si>
  <si>
    <t>東予東</t>
    <rPh sb="0" eb="2">
      <t>トウヨ</t>
    </rPh>
    <phoneticPr fontId="2"/>
  </si>
  <si>
    <t>北条南</t>
  </si>
  <si>
    <t>済美平成</t>
    <phoneticPr fontId="2"/>
  </si>
  <si>
    <t>丹原東</t>
    <rPh sb="0" eb="2">
      <t>タンバラ</t>
    </rPh>
    <rPh sb="2" eb="3">
      <t>ヒガシ</t>
    </rPh>
    <phoneticPr fontId="2"/>
  </si>
  <si>
    <t>中島</t>
  </si>
  <si>
    <t>明浜</t>
  </si>
  <si>
    <t>宇和</t>
  </si>
  <si>
    <t>重信</t>
  </si>
  <si>
    <t>今治明徳</t>
  </si>
  <si>
    <t>川内</t>
  </si>
  <si>
    <t>城川</t>
    <rPh sb="0" eb="2">
      <t>シロカワ</t>
    </rPh>
    <phoneticPr fontId="2"/>
  </si>
  <si>
    <t>愛光</t>
  </si>
  <si>
    <t>三瓶</t>
    <rPh sb="0" eb="2">
      <t>ミカメ</t>
    </rPh>
    <phoneticPr fontId="2"/>
  </si>
  <si>
    <t>松山東雲</t>
  </si>
  <si>
    <t>愛　媛　大　学</t>
    <rPh sb="0" eb="1">
      <t>アイ</t>
    </rPh>
    <rPh sb="2" eb="3">
      <t>ヒメ</t>
    </rPh>
    <rPh sb="4" eb="5">
      <t>ダイ</t>
    </rPh>
    <rPh sb="6" eb="7">
      <t>ガク</t>
    </rPh>
    <phoneticPr fontId="2"/>
  </si>
  <si>
    <t>愛大附属中</t>
    <rPh sb="4" eb="5">
      <t>チュウ</t>
    </rPh>
    <phoneticPr fontId="2"/>
  </si>
  <si>
    <t>県立</t>
    <rPh sb="0" eb="2">
      <t>ケンリツ</t>
    </rPh>
    <phoneticPr fontId="2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</si>
  <si>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2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</si>
  <si>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2"/>
  </si>
  <si>
    <t>松山盲</t>
  </si>
  <si>
    <t>八幡浜</t>
  </si>
  <si>
    <t>松山聾</t>
  </si>
  <si>
    <t>新居浜東</t>
  </si>
  <si>
    <t>新居浜西</t>
  </si>
  <si>
    <t>三崎</t>
  </si>
  <si>
    <t>新居浜南</t>
  </si>
  <si>
    <t>新居浜工業</t>
  </si>
  <si>
    <t>新居浜商業</t>
  </si>
  <si>
    <t>西条農業</t>
  </si>
  <si>
    <t>宇和島水産</t>
  </si>
  <si>
    <t>愛大附属高</t>
    <rPh sb="4" eb="5">
      <t>コウ</t>
    </rPh>
    <phoneticPr fontId="2"/>
  </si>
  <si>
    <t>東予</t>
  </si>
  <si>
    <t>愛大附属特別支援</t>
    <rPh sb="4" eb="6">
      <t>トクベツ</t>
    </rPh>
    <rPh sb="6" eb="8">
      <t>シエン</t>
    </rPh>
    <phoneticPr fontId="2"/>
  </si>
  <si>
    <t>今治南</t>
  </si>
  <si>
    <t>南宇和</t>
  </si>
  <si>
    <t>今治精華</t>
  </si>
  <si>
    <t>今治工業</t>
  </si>
  <si>
    <t>新田</t>
  </si>
  <si>
    <t>松山東</t>
  </si>
  <si>
    <t>松山聖陵</t>
  </si>
  <si>
    <t>済美</t>
  </si>
  <si>
    <t>松山中央</t>
  </si>
  <si>
    <t>松山工業</t>
  </si>
  <si>
    <t>帝京第五</t>
    <rPh sb="0" eb="2">
      <t>テイキョウ</t>
    </rPh>
    <rPh sb="2" eb="3">
      <t>ダイ</t>
    </rPh>
    <rPh sb="3" eb="4">
      <t>５</t>
    </rPh>
    <phoneticPr fontId="2"/>
  </si>
  <si>
    <t>松山商業</t>
  </si>
  <si>
    <t>東温</t>
  </si>
  <si>
    <t>中等教育学校（後期）</t>
    <rPh sb="0" eb="2">
      <t>チュウトウ</t>
    </rPh>
    <rPh sb="2" eb="4">
      <t>キョウイク</t>
    </rPh>
    <rPh sb="4" eb="6">
      <t>ガッコウ</t>
    </rPh>
    <rPh sb="7" eb="9">
      <t>コウキ</t>
    </rPh>
    <phoneticPr fontId="2"/>
  </si>
  <si>
    <t>上浮穴</t>
  </si>
  <si>
    <t>今治東</t>
    <rPh sb="0" eb="1">
      <t>イマ</t>
    </rPh>
    <rPh sb="1" eb="2">
      <t>オサム</t>
    </rPh>
    <rPh sb="2" eb="3">
      <t>ヒガシ</t>
    </rPh>
    <phoneticPr fontId="2"/>
  </si>
  <si>
    <t>伊予農業</t>
  </si>
  <si>
    <t>松山西</t>
    <rPh sb="0" eb="1">
      <t>マツ</t>
    </rPh>
    <rPh sb="1" eb="2">
      <t>ヤマ</t>
    </rPh>
    <rPh sb="2" eb="3">
      <t>ニシ</t>
    </rPh>
    <phoneticPr fontId="2"/>
  </si>
  <si>
    <t>宇和島南</t>
    <rPh sb="0" eb="3">
      <t>ウワジマ</t>
    </rPh>
    <rPh sb="3" eb="4">
      <t>ミナミ</t>
    </rPh>
    <phoneticPr fontId="2"/>
  </si>
  <si>
    <t>新田青雲</t>
    <rPh sb="0" eb="2">
      <t>ニッタ</t>
    </rPh>
    <rPh sb="2" eb="4">
      <t>セイウン</t>
    </rPh>
    <phoneticPr fontId="2"/>
  </si>
  <si>
    <t>大洲農業</t>
  </si>
  <si>
    <t>済美平成</t>
    <rPh sb="0" eb="1">
      <t>サイ</t>
    </rPh>
    <rPh sb="1" eb="2">
      <t>ビ</t>
    </rPh>
    <rPh sb="2" eb="4">
      <t>ヘイセイ</t>
    </rPh>
    <phoneticPr fontId="2"/>
  </si>
  <si>
    <t>校内番号</t>
    <rPh sb="0" eb="2">
      <t>コウナイ</t>
    </rPh>
    <rPh sb="2" eb="4">
      <t>バンゴウ</t>
    </rPh>
    <phoneticPr fontId="2"/>
  </si>
  <si>
    <t>学校コード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</si>
  <si>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</si>
  <si>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返却方法</t>
    <rPh sb="0" eb="2">
      <t>ヘンキャク</t>
    </rPh>
    <rPh sb="2" eb="4">
      <t>ホウホウ</t>
    </rPh>
    <phoneticPr fontId="2"/>
  </si>
  <si>
    <t>新居浜市</t>
    <rPh sb="0" eb="1">
      <t>シン</t>
    </rPh>
    <rPh sb="1" eb="2">
      <t>キョ</t>
    </rPh>
    <rPh sb="2" eb="3">
      <t>ハマ</t>
    </rPh>
    <rPh sb="3" eb="4">
      <t>シ</t>
    </rPh>
    <phoneticPr fontId="1"/>
  </si>
  <si>
    <t>松山市</t>
    <rPh sb="0" eb="1">
      <t>マツ</t>
    </rPh>
    <rPh sb="1" eb="2">
      <t>ヤマ</t>
    </rPh>
    <rPh sb="2" eb="3">
      <t>シ</t>
    </rPh>
    <phoneticPr fontId="2"/>
  </si>
  <si>
    <t>大洲市</t>
    <rPh sb="0" eb="1">
      <t>ダイ</t>
    </rPh>
    <rPh sb="1" eb="2">
      <t>シュウ</t>
    </rPh>
    <rPh sb="2" eb="3">
      <t>シ</t>
    </rPh>
    <phoneticPr fontId="2"/>
  </si>
  <si>
    <t>内子町</t>
    <rPh sb="0" eb="1">
      <t>ウチ</t>
    </rPh>
    <rPh sb="1" eb="2">
      <t>コ</t>
    </rPh>
    <rPh sb="2" eb="3">
      <t>チョウ</t>
    </rPh>
    <phoneticPr fontId="2"/>
  </si>
  <si>
    <t>八幡浜市</t>
    <rPh sb="0" eb="1">
      <t>ハチ</t>
    </rPh>
    <rPh sb="1" eb="2">
      <t>ハタ</t>
    </rPh>
    <rPh sb="2" eb="3">
      <t>ハマ</t>
    </rPh>
    <rPh sb="3" eb="4">
      <t>シ</t>
    </rPh>
    <phoneticPr fontId="2"/>
  </si>
  <si>
    <t>宇和島市</t>
    <rPh sb="0" eb="1">
      <t>タカ</t>
    </rPh>
    <rPh sb="1" eb="2">
      <t>ワ</t>
    </rPh>
    <rPh sb="2" eb="3">
      <t>シマ</t>
    </rPh>
    <rPh sb="3" eb="4">
      <t>シ</t>
    </rPh>
    <phoneticPr fontId="2"/>
  </si>
  <si>
    <t>愛南町</t>
    <rPh sb="0" eb="1">
      <t>アイ</t>
    </rPh>
    <rPh sb="1" eb="2">
      <t>ミナミ</t>
    </rPh>
    <rPh sb="2" eb="3">
      <t>マチ</t>
    </rPh>
    <phoneticPr fontId="2"/>
  </si>
  <si>
    <t>応募部門</t>
    <rPh sb="0" eb="2">
      <t>オウボ</t>
    </rPh>
    <rPh sb="2" eb="4">
      <t>ブモン</t>
    </rPh>
    <phoneticPr fontId="2"/>
  </si>
  <si>
    <t>私立</t>
    <rPh sb="0" eb="1">
      <t>ワタシ</t>
    </rPh>
    <rPh sb="1" eb="2">
      <t>リツ</t>
    </rPh>
    <phoneticPr fontId="2"/>
  </si>
  <si>
    <t>今治市</t>
    <rPh sb="0" eb="1">
      <t>イマ</t>
    </rPh>
    <rPh sb="1" eb="2">
      <t>オサム</t>
    </rPh>
    <rPh sb="2" eb="3">
      <t>シ</t>
    </rPh>
    <phoneticPr fontId="2"/>
  </si>
  <si>
    <t>小学校（東予）</t>
    <rPh sb="0" eb="3">
      <t>ショウガッコウ</t>
    </rPh>
    <rPh sb="4" eb="6">
      <t>トウヨ</t>
    </rPh>
    <phoneticPr fontId="2"/>
  </si>
  <si>
    <t>小学校（中予）</t>
    <rPh sb="0" eb="3">
      <t>ショウガッコウ</t>
    </rPh>
    <rPh sb="4" eb="6">
      <t>チュウヨ</t>
    </rPh>
    <phoneticPr fontId="2"/>
  </si>
  <si>
    <t>小学校（南予）</t>
    <rPh sb="0" eb="3">
      <t>ショウガッコウ</t>
    </rPh>
    <rPh sb="4" eb="6">
      <t>ナンヨ</t>
    </rPh>
    <phoneticPr fontId="2"/>
  </si>
  <si>
    <t>中学校（東予）</t>
    <rPh sb="0" eb="3">
      <t>チュウガッコウ</t>
    </rPh>
    <rPh sb="4" eb="6">
      <t>トウヨ</t>
    </rPh>
    <phoneticPr fontId="2"/>
  </si>
  <si>
    <t>中学校（中予）</t>
    <rPh sb="0" eb="3">
      <t>チュウガッコウ</t>
    </rPh>
    <rPh sb="4" eb="6">
      <t>チュウヨ</t>
    </rPh>
    <phoneticPr fontId="2"/>
  </si>
  <si>
    <t>中学校（南予）</t>
    <rPh sb="0" eb="3">
      <t>チュウガッコウ</t>
    </rPh>
    <rPh sb="4" eb="6">
      <t>ナンヨ</t>
    </rPh>
    <phoneticPr fontId="2"/>
  </si>
  <si>
    <t>中学校（私立）</t>
    <rPh sb="0" eb="3">
      <t>チュウガッコウ</t>
    </rPh>
    <rPh sb="4" eb="6">
      <t>シリツ</t>
    </rPh>
    <phoneticPr fontId="2"/>
  </si>
  <si>
    <t>国立</t>
    <rPh sb="0" eb="2">
      <t>コクリツ</t>
    </rPh>
    <phoneticPr fontId="2"/>
  </si>
  <si>
    <t>吹揚</t>
    <rPh sb="0" eb="1">
      <t>スイ</t>
    </rPh>
    <rPh sb="1" eb="2">
      <t>ヨウ</t>
    </rPh>
    <phoneticPr fontId="2"/>
  </si>
  <si>
    <t>宇和特別支援学校</t>
  </si>
  <si>
    <t>宇和特別支援</t>
    <rPh sb="2" eb="4">
      <t>トクベツ</t>
    </rPh>
    <rPh sb="4" eb="6">
      <t>シエン</t>
    </rPh>
    <phoneticPr fontId="2"/>
  </si>
  <si>
    <t>しげのぶ特別支援</t>
    <rPh sb="4" eb="6">
      <t>トクベツ</t>
    </rPh>
    <rPh sb="6" eb="8">
      <t>シエン</t>
    </rPh>
    <phoneticPr fontId="2"/>
  </si>
  <si>
    <t>今治特別支援</t>
    <rPh sb="2" eb="4">
      <t>トクベツ</t>
    </rPh>
    <rPh sb="4" eb="6">
      <t>シエン</t>
    </rPh>
    <phoneticPr fontId="2"/>
  </si>
  <si>
    <t>小学校部門　学校コード一覧表</t>
    <rPh sb="0" eb="3">
      <t>ショウガッコウ</t>
    </rPh>
    <rPh sb="3" eb="5">
      <t>ブモン</t>
    </rPh>
    <rPh sb="6" eb="8">
      <t>ガッコウ</t>
    </rPh>
    <rPh sb="11" eb="14">
      <t>イチランヒョウ</t>
    </rPh>
    <phoneticPr fontId="2"/>
  </si>
  <si>
    <t>中学校部門　学校コード一覧表</t>
    <rPh sb="0" eb="3">
      <t>チュウガッコウ</t>
    </rPh>
    <rPh sb="3" eb="5">
      <t>ブモン</t>
    </rPh>
    <rPh sb="6" eb="8">
      <t>ガッコウ</t>
    </rPh>
    <rPh sb="11" eb="14">
      <t>イチランヒョウ</t>
    </rPh>
    <phoneticPr fontId="2"/>
  </si>
  <si>
    <t>高等学校部門　学校コード一覧表</t>
    <rPh sb="0" eb="2">
      <t>コウトウ</t>
    </rPh>
    <rPh sb="2" eb="4">
      <t>ガッコウ</t>
    </rPh>
    <rPh sb="4" eb="6">
      <t>ブモン</t>
    </rPh>
    <rPh sb="7" eb="9">
      <t>ガッコウ</t>
    </rPh>
    <rPh sb="12" eb="15">
      <t>イチランヒョウ</t>
    </rPh>
    <phoneticPr fontId="2"/>
  </si>
  <si>
    <t>小学校</t>
    <rPh sb="0" eb="3">
      <t>ショウガッコウ</t>
    </rPh>
    <phoneticPr fontId="2"/>
  </si>
  <si>
    <t>高等学校</t>
    <rPh sb="0" eb="2">
      <t>コウトウ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</si>
  <si>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</si>
  <si>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</si>
  <si>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</si>
  <si>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愛媛大学</t>
    <rPh sb="0" eb="2">
      <t>エヒメ</t>
    </rPh>
    <rPh sb="2" eb="4">
      <t>ダイガク</t>
    </rPh>
    <phoneticPr fontId="2"/>
  </si>
  <si>
    <t>中学校</t>
    <rPh sb="0" eb="3">
      <t>チュウガッコウ</t>
    </rPh>
    <phoneticPr fontId="2"/>
  </si>
  <si>
    <t>四国中央市立川之江小学校</t>
  </si>
  <si>
    <t>四国中央市立金生第一小学校</t>
  </si>
  <si>
    <t>四国中央市立金生第二小学校</t>
  </si>
  <si>
    <t>四国中央市立上分小学校</t>
  </si>
  <si>
    <t>四国中央市立南小学校</t>
  </si>
  <si>
    <t>四国中央市立川滝小学校</t>
  </si>
  <si>
    <t>四国中央市立妻鳥小学校</t>
  </si>
  <si>
    <t>四国中央市立松柏小学校</t>
  </si>
  <si>
    <t>四国中央市立三島小学校</t>
  </si>
  <si>
    <t>四国中央市立中曽根小学校</t>
  </si>
  <si>
    <t>四国中央市立中之庄小学校</t>
  </si>
  <si>
    <t>四国中央市立寒川小学校</t>
  </si>
  <si>
    <t>四国中央市立豊岡小学校</t>
  </si>
  <si>
    <t>四国中央市立長津小学校</t>
  </si>
  <si>
    <t>四国中央市立小富士小学校</t>
  </si>
  <si>
    <t>四国中央市立北小学校</t>
  </si>
  <si>
    <t>四国中央市立土居小学校</t>
  </si>
  <si>
    <t>四国中央市立関川小学校</t>
  </si>
  <si>
    <t>新居浜市立新居浜小学校</t>
  </si>
  <si>
    <t>新居浜市立宮西小学校</t>
  </si>
  <si>
    <t>新居浜市立金子小学校</t>
  </si>
  <si>
    <t>新居浜市立金栄小学校</t>
  </si>
  <si>
    <t>新居浜市立高津小学校</t>
  </si>
  <si>
    <t>新居浜市立浮島小学校</t>
  </si>
  <si>
    <t>新居浜市立惣開小学校</t>
  </si>
  <si>
    <t>新居浜市立若宮小学校</t>
  </si>
  <si>
    <t>新居浜市立垣生小学校</t>
  </si>
  <si>
    <t>新居浜市立神郷小学校</t>
  </si>
  <si>
    <t>新居浜市立多喜浜小学校</t>
  </si>
  <si>
    <t>新居浜市立泉川小学校</t>
  </si>
  <si>
    <t>新居浜市立船木小学校</t>
  </si>
  <si>
    <t>新居浜市立中萩小学校</t>
  </si>
  <si>
    <t>新居浜市立大生院小学校</t>
  </si>
  <si>
    <t>新居浜市立角野小学校</t>
  </si>
  <si>
    <t>西条市立西条小学校</t>
  </si>
  <si>
    <t>西条市立神拝小学校</t>
  </si>
  <si>
    <t>西条市立大町小学校</t>
  </si>
  <si>
    <t>西条市立玉津小学校</t>
  </si>
  <si>
    <t>西条市立飯岡小学校</t>
  </si>
  <si>
    <t>西条市立神戸小学校</t>
  </si>
  <si>
    <t>西条市立橘小学校</t>
  </si>
  <si>
    <t>西条市立禎瑞小学校</t>
  </si>
  <si>
    <t>西条市立氷見小学校</t>
  </si>
  <si>
    <t>西条市立小松小学校</t>
  </si>
  <si>
    <t>西条市立石根小学校</t>
  </si>
  <si>
    <t>西条市立壬生川小学校</t>
  </si>
  <si>
    <t>西条市立周布小学校</t>
  </si>
  <si>
    <t>西条市立吉井小学校</t>
  </si>
  <si>
    <t>西条市立多賀小学校</t>
  </si>
  <si>
    <t>西条市立国安小学校</t>
  </si>
  <si>
    <t>西条市立吉岡小学校</t>
  </si>
  <si>
    <t>西条市立三芳小学校</t>
  </si>
  <si>
    <t>西条市立楠河小学校</t>
  </si>
  <si>
    <t>西条市立庄内小学校</t>
  </si>
  <si>
    <t>西条市立丹原小学校</t>
  </si>
  <si>
    <t>西条市立徳田小学校</t>
  </si>
  <si>
    <t>西条市立田滝小学校</t>
  </si>
  <si>
    <t>西条市立田野小学校</t>
  </si>
  <si>
    <t>西条市立中川小学校</t>
  </si>
  <si>
    <t>今治市立吹揚小学校</t>
  </si>
  <si>
    <t>今治市立別宮小学校</t>
  </si>
  <si>
    <t>今治市立常盤小学校</t>
  </si>
  <si>
    <t>今治市立近見小学校</t>
  </si>
  <si>
    <t>今治市立立花小学校</t>
  </si>
  <si>
    <t>今治市立桜井小学校</t>
  </si>
  <si>
    <t>今治市立富田小学校</t>
  </si>
  <si>
    <t>今治市立清水小学校</t>
  </si>
  <si>
    <t>今治市立日高小学校</t>
  </si>
  <si>
    <t>今治市立乃万小学校</t>
  </si>
  <si>
    <t>今治市立波止浜小学校</t>
  </si>
  <si>
    <t>今治市立鳥生小学校</t>
  </si>
  <si>
    <t>今治市立国分小学校</t>
  </si>
  <si>
    <t>今治市立朝倉小学校</t>
  </si>
  <si>
    <t>今治市立鴨部小学校</t>
  </si>
  <si>
    <t>今治市立九和小学校</t>
  </si>
  <si>
    <t>今治市立波方小学校</t>
  </si>
  <si>
    <t>今治市立大西小学校</t>
  </si>
  <si>
    <t>今治市立亀岡小学校</t>
  </si>
  <si>
    <t>今治市立菊間小学校</t>
  </si>
  <si>
    <t>今治市立吉海小学校</t>
  </si>
  <si>
    <t>今治市立宮窪小学校</t>
  </si>
  <si>
    <t>今治市立伯方小学校</t>
  </si>
  <si>
    <t>今治市立上浦小学校</t>
  </si>
  <si>
    <t>今治市立大三島小学校</t>
  </si>
  <si>
    <t>今治市立岡村小学校</t>
  </si>
  <si>
    <t>上島町立魚島小学校</t>
  </si>
  <si>
    <t>上島町立弓削小学校</t>
  </si>
  <si>
    <t>上島町立生名小学校</t>
  </si>
  <si>
    <t>上島町立岩城小学校</t>
  </si>
  <si>
    <t>松山市立番町小学校</t>
  </si>
  <si>
    <t>松山市立味酒小学校</t>
  </si>
  <si>
    <t>松山市立八坂小学校</t>
  </si>
  <si>
    <t>松山市立東雲小学校</t>
  </si>
  <si>
    <t>松山市立新玉小学校</t>
  </si>
  <si>
    <t>松山市立清水小学校</t>
  </si>
  <si>
    <t>松山市立雄郡小学校</t>
  </si>
  <si>
    <t>松山市立素鵞小学校</t>
  </si>
  <si>
    <t>松山市立堀江小学校</t>
  </si>
  <si>
    <t>松山市立潮見小学校</t>
  </si>
  <si>
    <t>松山市立久枝小学校</t>
  </si>
  <si>
    <t>松山市立和気小学校</t>
  </si>
  <si>
    <t>松山市立三津浜小学校</t>
  </si>
  <si>
    <t>松山市立宮前小学校</t>
  </si>
  <si>
    <t>松山市立高浜小学校</t>
  </si>
  <si>
    <t>松山市立味生小学校</t>
  </si>
  <si>
    <t>松山市立桑原小学校</t>
  </si>
  <si>
    <t>松山市立生石小学校</t>
  </si>
  <si>
    <t>松山市立垣生小学校</t>
  </si>
  <si>
    <t>松山市立道後小学校</t>
  </si>
  <si>
    <t>松山市立湯築小学校</t>
  </si>
  <si>
    <t>松山市立余土小学校</t>
  </si>
  <si>
    <t>松山市立湯山小学校</t>
  </si>
  <si>
    <t>松山市立日浦小学校</t>
  </si>
  <si>
    <t>松山市立伊台小学校</t>
  </si>
  <si>
    <t>松山市立五明小学校</t>
  </si>
  <si>
    <t>松山市立久米小学校</t>
  </si>
  <si>
    <t>松山市立浮穴小学校</t>
  </si>
  <si>
    <t>松山市立小野小学校</t>
  </si>
  <si>
    <t>松山市立石井小学校</t>
  </si>
  <si>
    <t>松山市立荏原小学校</t>
  </si>
  <si>
    <t>松山市立坂本小学校</t>
  </si>
  <si>
    <t>松山市立たちばな小学校</t>
  </si>
  <si>
    <t>松山市立椿小学校</t>
  </si>
  <si>
    <t>松山市立石井東小学校</t>
  </si>
  <si>
    <t>松山市立北久米小学校</t>
  </si>
  <si>
    <t>松山市立味生第二小学校</t>
  </si>
  <si>
    <t>松山市立石井北小学校</t>
  </si>
  <si>
    <t>松山市立さくら小学校</t>
  </si>
  <si>
    <t>松山市立みどり小学校</t>
  </si>
  <si>
    <t>松山市立福音小学校</t>
  </si>
  <si>
    <t>松山市立双葉小学校</t>
  </si>
  <si>
    <t>松山市立窪田小学校</t>
  </si>
  <si>
    <t>松山市立姫山小学校</t>
  </si>
  <si>
    <t>松山市立浅海小学校</t>
  </si>
  <si>
    <t>松山市立難波小学校</t>
  </si>
  <si>
    <t>松山市立立岩小学校</t>
  </si>
  <si>
    <t>松山市立正岡小学校</t>
  </si>
  <si>
    <t>松山市立北条小学校</t>
  </si>
  <si>
    <t>松山市立河野小学校</t>
  </si>
  <si>
    <t>松山市立粟井小学校</t>
  </si>
  <si>
    <t>松山市立中島小学校</t>
  </si>
  <si>
    <t>松山市立怒和小学校</t>
  </si>
  <si>
    <t>松山市立津和地小学校</t>
  </si>
  <si>
    <t>東温市立北吉井小学校</t>
  </si>
  <si>
    <t>東温市立南吉井小学校</t>
  </si>
  <si>
    <t>東温市立拝志小学校</t>
  </si>
  <si>
    <t>東温市立上林小学校</t>
  </si>
  <si>
    <t>東温市立川上小学校</t>
  </si>
  <si>
    <t>東温市立東谷小学校</t>
  </si>
  <si>
    <t>東温市立西谷小学校</t>
  </si>
  <si>
    <t>伊予市立南山崎小学校</t>
  </si>
  <si>
    <t>伊予市立北山崎小学校</t>
  </si>
  <si>
    <t>伊予市立郡中小学校</t>
  </si>
  <si>
    <t>伊予市立伊予小学校</t>
  </si>
  <si>
    <t>伊予市立中山小学校</t>
  </si>
  <si>
    <t>伊予市立佐礼谷小学校</t>
  </si>
  <si>
    <t>伊予市立下灘小学校</t>
  </si>
  <si>
    <t>伊予市立由並小学校</t>
  </si>
  <si>
    <t>伊予市立翠小学校</t>
  </si>
  <si>
    <t>松前町立北伊予小学校</t>
  </si>
  <si>
    <t>松前町立岡田小学校</t>
  </si>
  <si>
    <t>松前町立松前小学校</t>
  </si>
  <si>
    <t>砥部町立麻生小学校</t>
  </si>
  <si>
    <t>砥部町立宮内小学校</t>
  </si>
  <si>
    <t>砥部町立砥部小学校</t>
  </si>
  <si>
    <t>砥部町立広田小学校</t>
  </si>
  <si>
    <t>砥部町立高市小学校</t>
  </si>
  <si>
    <t>砥部町立玉谷小学校</t>
  </si>
  <si>
    <t>久万高原町立明神小学校</t>
  </si>
  <si>
    <t>久万高原町立久万小学校</t>
  </si>
  <si>
    <t>久万高原町立畑野川小学校</t>
  </si>
  <si>
    <t>久万高原町立直瀬小学校</t>
  </si>
  <si>
    <t>久万高原町立父二峰小学校</t>
  </si>
  <si>
    <t>久万高原町立面河小学校</t>
  </si>
  <si>
    <t>久万高原町立仕七川小学校</t>
  </si>
  <si>
    <t>久万高原町立美川小学校</t>
  </si>
  <si>
    <t>久万高原町立柳谷小学校</t>
  </si>
  <si>
    <t>大洲市立大洲小学校</t>
  </si>
  <si>
    <t>大洲市立喜多小学校</t>
  </si>
  <si>
    <t>大洲市立平小学校</t>
  </si>
  <si>
    <t>大洲市立久米小学校</t>
  </si>
  <si>
    <t>大洲市立平野小学校</t>
  </si>
  <si>
    <t>大洲市立菅田小学校</t>
  </si>
  <si>
    <t>大洲市立新谷小学校</t>
  </si>
  <si>
    <t>大洲市立三善小学校</t>
  </si>
  <si>
    <t>大洲市立粟津小学校</t>
  </si>
  <si>
    <t>大洲市立白滝小学校</t>
  </si>
  <si>
    <t>大洲市立大和小学校</t>
  </si>
  <si>
    <t>大洲市立長浜小学校</t>
  </si>
  <si>
    <t>大洲市立肱川小学校</t>
  </si>
  <si>
    <t>大洲市立河辺小学校</t>
  </si>
  <si>
    <t>内子町立内子小学校</t>
  </si>
  <si>
    <t>内子町立大瀬小学校</t>
  </si>
  <si>
    <t>内子町立立川小学校</t>
  </si>
  <si>
    <t>内子町立石畳小学校</t>
  </si>
  <si>
    <t>内子町立天神小学校</t>
  </si>
  <si>
    <t>内子町立五十崎小学校</t>
  </si>
  <si>
    <t>内子町立小田小学校</t>
  </si>
  <si>
    <t>八幡浜市立松陰小学校</t>
  </si>
  <si>
    <t>八幡浜市立白浜小学校</t>
  </si>
  <si>
    <t>八幡浜市立江戸岡小学校</t>
  </si>
  <si>
    <t>八幡浜市立神山小学校</t>
  </si>
  <si>
    <t>八幡浜市立千丈小学校</t>
  </si>
  <si>
    <t>八幡浜市立日土小学校</t>
  </si>
  <si>
    <t>八幡浜市立真穴小学校</t>
  </si>
  <si>
    <t>八幡浜市立川上小学校</t>
  </si>
  <si>
    <t>八幡浜市立双岩小学校</t>
  </si>
  <si>
    <t>八幡浜市立喜須来小学校</t>
  </si>
  <si>
    <t>八幡浜市立川之石小学校</t>
  </si>
  <si>
    <t>八幡浜市立宮内小学校</t>
  </si>
  <si>
    <t>伊方町立伊方小学校</t>
  </si>
  <si>
    <t>伊方町立水ヶ浦小学校</t>
  </si>
  <si>
    <t>伊方町立九町小学校</t>
  </si>
  <si>
    <t>伊方町立三机小学校</t>
  </si>
  <si>
    <t>伊方町立大久小学校</t>
  </si>
  <si>
    <t>伊方町立三崎小学校</t>
  </si>
  <si>
    <t>西予市立明浜小学校</t>
  </si>
  <si>
    <t>西予市立多田小学校</t>
  </si>
  <si>
    <t>西予市立中川小学校</t>
  </si>
  <si>
    <t>西予市立石城小学校</t>
  </si>
  <si>
    <t>西予市立宇和町小学校</t>
  </si>
  <si>
    <t>西予市立皆田小学校</t>
  </si>
  <si>
    <t>西予市立明間小学校</t>
  </si>
  <si>
    <t>西予市立田之筋小学校</t>
  </si>
  <si>
    <t>西予市立野村小学校</t>
  </si>
  <si>
    <t>西予市立大野ヶ原小学校</t>
  </si>
  <si>
    <t>西予市立惣川小学校</t>
  </si>
  <si>
    <t>西予市立遊子川小学校</t>
  </si>
  <si>
    <t>西予市立土居小学校</t>
  </si>
  <si>
    <t>西予市立高川小学校</t>
  </si>
  <si>
    <t>西予市立三瓶小学校</t>
  </si>
  <si>
    <t>宇和島市立明倫小学校</t>
  </si>
  <si>
    <t>宇和島市立宇和津小学校</t>
  </si>
  <si>
    <t>宇和島市立鶴島小学校</t>
  </si>
  <si>
    <t>宇和島市立天神小学校</t>
  </si>
  <si>
    <t>宇和島市立和霊小学校</t>
  </si>
  <si>
    <t>宇和島市立住吉小学校</t>
  </si>
  <si>
    <t>宇和島市立九島小学校</t>
  </si>
  <si>
    <t>宇和島市立三浦小学校</t>
  </si>
  <si>
    <t>宇和島市立高光小学校</t>
  </si>
  <si>
    <t>宇和島市立番城小学校</t>
  </si>
  <si>
    <t>宇和島市立結出小学校</t>
  </si>
  <si>
    <t>宇和島市立遊子小学校</t>
  </si>
  <si>
    <t>宇和島市立蒋渕小学校</t>
  </si>
  <si>
    <t>宇和島市立戸島小学校</t>
  </si>
  <si>
    <t>宇和島市立日振島小学校</t>
  </si>
  <si>
    <t>宇和島市立吉田小学校</t>
  </si>
  <si>
    <t>宇和島市立奥南小学校</t>
  </si>
  <si>
    <t>宇和島市立喜佐方小学校</t>
  </si>
  <si>
    <t>宇和島市立立間小学校</t>
  </si>
  <si>
    <t>宇和島市立玉津小学校</t>
  </si>
  <si>
    <t>宇和島市立成妙小学校</t>
  </si>
  <si>
    <t>宇和島市立三間小学校</t>
  </si>
  <si>
    <t>宇和島市立二名小学校</t>
  </si>
  <si>
    <t>宇和島市立清満小学校</t>
  </si>
  <si>
    <t>宇和島市立御槙小学校</t>
  </si>
  <si>
    <t>宇和島市立岩松小学校</t>
  </si>
  <si>
    <t>宇和島市立畑地小学校</t>
  </si>
  <si>
    <t>宇和島市立下灘小学校</t>
  </si>
  <si>
    <t>宇和島市立竹ヶ島小学校</t>
  </si>
  <si>
    <t>宇和島市立北灘小学校</t>
  </si>
  <si>
    <t>松野町立松野東小学校</t>
  </si>
  <si>
    <t>松野町立松野西小学校</t>
  </si>
  <si>
    <t>松野町立松野南小学校</t>
  </si>
  <si>
    <t>鬼北町立好藤小学校</t>
  </si>
  <si>
    <t>鬼北町立愛治小学校</t>
  </si>
  <si>
    <t>鬼北町立三島小学校</t>
  </si>
  <si>
    <t>鬼北町立泉小学校</t>
  </si>
  <si>
    <t>鬼北町立近永小学校</t>
  </si>
  <si>
    <t>鬼北町立日吉小学校</t>
  </si>
  <si>
    <t>愛南町立家串小学校</t>
  </si>
  <si>
    <t>愛南町立柏小学校</t>
  </si>
  <si>
    <t>愛南町立中浦小学校</t>
  </si>
  <si>
    <t>愛南町立平城小学校</t>
  </si>
  <si>
    <t>愛南町立長月小学校</t>
  </si>
  <si>
    <t>愛南町立城辺小学校</t>
  </si>
  <si>
    <t>愛南町立緑小学校</t>
  </si>
  <si>
    <t>愛南町立僧都小学校</t>
  </si>
  <si>
    <t>愛南町立久良小学校</t>
  </si>
  <si>
    <t>愛南町立東海小学校</t>
  </si>
  <si>
    <t>愛南町立一本松小学校</t>
  </si>
  <si>
    <t>愛南町立篠山小学校</t>
  </si>
  <si>
    <t>愛南町立福浦小学校</t>
  </si>
  <si>
    <t>愛南町立船越小学校</t>
  </si>
  <si>
    <t>四国中央市立川之江北中学校</t>
  </si>
  <si>
    <t>四国中央市立川之江南中学校</t>
  </si>
  <si>
    <t>四国中央市立三島西中学校</t>
  </si>
  <si>
    <t>四国中央市立三島南中学校</t>
  </si>
  <si>
    <t>四国中央市立三島東中学校</t>
  </si>
  <si>
    <t>四国中央市立土居中学校</t>
  </si>
  <si>
    <t>新居浜市立東中学校</t>
  </si>
  <si>
    <t>新居浜市立西中学校</t>
  </si>
  <si>
    <t>新居浜市立南中学校</t>
  </si>
  <si>
    <t>新居浜市立北中学校</t>
  </si>
  <si>
    <t>新居浜市立泉川中学校</t>
  </si>
  <si>
    <t>新居浜市立中萩中学校</t>
  </si>
  <si>
    <t>新居浜市立大生院中学校</t>
  </si>
  <si>
    <t>新居浜市立角野中学校</t>
  </si>
  <si>
    <t>新居浜市立川東中学校</t>
  </si>
  <si>
    <t>西条市立西条東中学校</t>
  </si>
  <si>
    <t>西条市立西条西中学校</t>
  </si>
  <si>
    <t>西条市立西条南中学校</t>
  </si>
  <si>
    <t>西条市立西条北中学校</t>
  </si>
  <si>
    <t>西条市立小松中学校</t>
  </si>
  <si>
    <t>西条市立東予西中学校</t>
  </si>
  <si>
    <t>西条市立河北中学校</t>
  </si>
  <si>
    <t>西条市立東予東中学校</t>
  </si>
  <si>
    <t>西条市立丹原東中学校</t>
  </si>
  <si>
    <t>西条市立丹原西中学校</t>
  </si>
  <si>
    <t>今治市立日吉中学校</t>
  </si>
  <si>
    <t>今治市立近見中学校</t>
  </si>
  <si>
    <t>今治市立立花中学校</t>
  </si>
  <si>
    <t>今治市立桜井中学校</t>
  </si>
  <si>
    <t>今治市立南中学校</t>
  </si>
  <si>
    <t>今治市立西中学校</t>
  </si>
  <si>
    <t>今治市立北郷中学校</t>
  </si>
  <si>
    <t>今治市立朝倉中学校</t>
  </si>
  <si>
    <t>今治市立玉川中学校</t>
  </si>
  <si>
    <t>今治市立大西中学校</t>
  </si>
  <si>
    <t>今治市立菊間中学校</t>
  </si>
  <si>
    <t>今治市立大島中学校</t>
  </si>
  <si>
    <t>今治市立伯方中学校</t>
  </si>
  <si>
    <t>今治市立大三島中学校</t>
  </si>
  <si>
    <t>今治市立関前中学校</t>
  </si>
  <si>
    <t>上島町立魚島中学校</t>
  </si>
  <si>
    <t>上島町立弓削中学校</t>
  </si>
  <si>
    <t>上島町立岩城中学校</t>
  </si>
  <si>
    <t>松山市立拓南中学校</t>
  </si>
  <si>
    <t>松山市立雄新中学校</t>
  </si>
  <si>
    <t>松山市立勝山中学校</t>
  </si>
  <si>
    <t>松山市立東中学校</t>
  </si>
  <si>
    <t>松山市立道後中学校</t>
  </si>
  <si>
    <t>松山市立鴨川中学校</t>
  </si>
  <si>
    <t>松山市立内宮中学校</t>
  </si>
  <si>
    <t>松山市立三津浜中学校</t>
  </si>
  <si>
    <t>松山市立高浜中学校</t>
  </si>
  <si>
    <t>松山市立津田中学校</t>
  </si>
  <si>
    <t>松山市立垣生中学校</t>
  </si>
  <si>
    <t>松山市立興居島中学校</t>
  </si>
  <si>
    <t>松山市立余土中学校</t>
  </si>
  <si>
    <t>松山市立湯山中学校</t>
  </si>
  <si>
    <t>松山市立日浦中学校</t>
  </si>
  <si>
    <t>松山市立旭中学校</t>
  </si>
  <si>
    <t>松山市立久米中学校</t>
  </si>
  <si>
    <t>松山市立小野中学校</t>
  </si>
  <si>
    <t>松山市立久谷中学校</t>
  </si>
  <si>
    <t>松山市立南中学校</t>
  </si>
  <si>
    <t>松山市立西中学校</t>
  </si>
  <si>
    <t>松山市立南第二中学校</t>
  </si>
  <si>
    <t>松山市立桑原中学校</t>
  </si>
  <si>
    <t>松山市立椿中学校</t>
  </si>
  <si>
    <t>松山市立城西中学校</t>
  </si>
  <si>
    <t>松山市立北中学校</t>
  </si>
  <si>
    <t>松山市立北条北中学校</t>
  </si>
  <si>
    <t>松山市立北条南中学校</t>
  </si>
  <si>
    <t>松山市立中島中学校</t>
  </si>
  <si>
    <t>東温市立重信中学校</t>
  </si>
  <si>
    <t>東温市立川内中学校</t>
  </si>
  <si>
    <t>伊予市立港南中学校</t>
  </si>
  <si>
    <t>伊予市立伊予中学校</t>
  </si>
  <si>
    <t>伊予市立中山中学校</t>
  </si>
  <si>
    <t>伊予市立双海中学校</t>
  </si>
  <si>
    <t>松前町立北伊予中学校</t>
  </si>
  <si>
    <t>松前町立岡田中学校</t>
  </si>
  <si>
    <t>松前町立松前中学校</t>
  </si>
  <si>
    <t>砥部町立砥部中学校</t>
  </si>
  <si>
    <t>久万高原町立久万中学校</t>
  </si>
  <si>
    <t>久万高原町立美川中学校</t>
  </si>
  <si>
    <t>大洲市立大洲東中学校</t>
  </si>
  <si>
    <t>大洲市立大洲南中学校</t>
  </si>
  <si>
    <t>大洲市立平野中学校</t>
  </si>
  <si>
    <t>大洲市立肱東中学校</t>
  </si>
  <si>
    <t>大洲市立新谷中学校</t>
  </si>
  <si>
    <t>大洲市立大洲北中学校</t>
  </si>
  <si>
    <t>大洲市立長浜中学校</t>
  </si>
  <si>
    <t>大洲市立肱川中学校</t>
  </si>
  <si>
    <t>大洲市立河辺中学校</t>
  </si>
  <si>
    <t>内子町立小田中学校</t>
  </si>
  <si>
    <t>内子町立内子中学校</t>
  </si>
  <si>
    <t>内子町立大瀬中学校</t>
  </si>
  <si>
    <t>内子町立五十崎中学校</t>
  </si>
  <si>
    <t>八幡浜市立愛宕中学校</t>
  </si>
  <si>
    <t>八幡浜市立八代中学校</t>
  </si>
  <si>
    <t>八幡浜市立松柏中学校</t>
  </si>
  <si>
    <t>八幡浜市立真穴中学校</t>
  </si>
  <si>
    <t>八幡浜市立双岩中学校</t>
  </si>
  <si>
    <t>八幡浜市立青石中学校</t>
  </si>
  <si>
    <t>八幡浜市立保内中学校</t>
  </si>
  <si>
    <t>伊方町立伊方中学校</t>
  </si>
  <si>
    <t>伊方町立瀬戸中学校</t>
  </si>
  <si>
    <t>伊方町立三崎中学校</t>
  </si>
  <si>
    <t>西予市立明浜中学校</t>
  </si>
  <si>
    <t>西予市立宇和中学校</t>
  </si>
  <si>
    <t>西予市立野村中学校</t>
  </si>
  <si>
    <t>西予市立城川中学校</t>
  </si>
  <si>
    <t>西予市立三瓶中学校</t>
  </si>
  <si>
    <t>宇和島市立城東中学校</t>
  </si>
  <si>
    <t>宇和島市立城南中学校</t>
  </si>
  <si>
    <t>宇和島市立城北中学校</t>
  </si>
  <si>
    <t>宇和島市立吉田中学校</t>
  </si>
  <si>
    <t>宇和島市立三間中学校</t>
  </si>
  <si>
    <t>宇和島市立津島中学校</t>
  </si>
  <si>
    <t>松野町立松野中学校</t>
  </si>
  <si>
    <t>鬼北町立広見中学校</t>
  </si>
  <si>
    <t>鬼北町立日吉中学校</t>
  </si>
  <si>
    <t>愛南町立内海中学校</t>
  </si>
  <si>
    <t>愛南町立御荘中学校</t>
  </si>
  <si>
    <t>愛南町立城辺中学校</t>
  </si>
  <si>
    <t>愛南町立一本松中学校</t>
  </si>
  <si>
    <t>愛南町立篠山中学校</t>
  </si>
  <si>
    <t>川之江高等学校</t>
  </si>
  <si>
    <t>三島高等学校</t>
  </si>
  <si>
    <t>土居高等学校</t>
  </si>
  <si>
    <t>新居浜東高等学校</t>
  </si>
  <si>
    <t>新居浜西高等学校</t>
  </si>
  <si>
    <t>新居浜南高等学校</t>
  </si>
  <si>
    <t>新居浜工業高等学校</t>
  </si>
  <si>
    <t>新居浜商業高等学校</t>
  </si>
  <si>
    <t>西条高等学校</t>
  </si>
  <si>
    <t>西条農業高等学校</t>
  </si>
  <si>
    <t>小松高等学校</t>
  </si>
  <si>
    <t>東予高等学校</t>
  </si>
  <si>
    <t>丹原高等学校</t>
  </si>
  <si>
    <t>今治西高等学校</t>
  </si>
  <si>
    <t>今治南高等学校</t>
  </si>
  <si>
    <t>今治工業高等学校</t>
  </si>
  <si>
    <t>伯方高等学校</t>
  </si>
  <si>
    <t>弓削高等学校</t>
  </si>
  <si>
    <t>北条高等学校</t>
  </si>
  <si>
    <t>松山東高等学校</t>
  </si>
  <si>
    <t>松山中央高等学校</t>
  </si>
  <si>
    <t>松山工業高等学校</t>
  </si>
  <si>
    <t>松山商業高等学校</t>
  </si>
  <si>
    <t>東温高等学校</t>
  </si>
  <si>
    <t>上浮穴高等学校</t>
  </si>
  <si>
    <t>小田高等学校</t>
  </si>
  <si>
    <t>伊予農業高等学校</t>
  </si>
  <si>
    <t>伊予高等学校</t>
  </si>
  <si>
    <t>大洲農業高等学校</t>
  </si>
  <si>
    <t>長浜高等学校</t>
  </si>
  <si>
    <t>内子高等学校</t>
  </si>
  <si>
    <t>八幡浜高等学校</t>
  </si>
  <si>
    <t>八幡浜工業高等学校</t>
  </si>
  <si>
    <t>川之石高等学校</t>
  </si>
  <si>
    <t>三崎高等学校</t>
  </si>
  <si>
    <t>三瓶高等学校</t>
  </si>
  <si>
    <t>宇和高等学校</t>
  </si>
  <si>
    <t>野村高等学校</t>
  </si>
  <si>
    <t>宇和島東高等学校</t>
  </si>
  <si>
    <t>宇和島水産高等学校</t>
  </si>
  <si>
    <t>吉田高等学校</t>
  </si>
  <si>
    <t>三間高等学校</t>
  </si>
  <si>
    <t>北宇和高等学校</t>
  </si>
  <si>
    <t>津島高等学校</t>
  </si>
  <si>
    <t>南宇和高等学校</t>
  </si>
  <si>
    <t>今治精華高等学校</t>
  </si>
  <si>
    <t>今治明徳高等学校</t>
  </si>
  <si>
    <t>新田高等学校</t>
  </si>
  <si>
    <t>愛光高等学校</t>
  </si>
  <si>
    <t>松山聖陵高等学校</t>
  </si>
  <si>
    <t>松山東雲高等学校</t>
  </si>
  <si>
    <t>済美高等学校</t>
  </si>
  <si>
    <t>聖カタリナ女子高等学校</t>
  </si>
  <si>
    <t>帝京第五高等学校</t>
  </si>
  <si>
    <t>帝京冨士高等学校</t>
  </si>
  <si>
    <t>今治東中等教育学校（前）</t>
  </si>
  <si>
    <t>松山西中等教育学校（前）</t>
  </si>
  <si>
    <t>宇和島南中等教育学校（前）</t>
  </si>
  <si>
    <t>新田青雲中等教育学校（前）</t>
  </si>
  <si>
    <t>済美平成中等教育学校（前）</t>
  </si>
  <si>
    <t>今治東中等教育学校（後）</t>
  </si>
  <si>
    <t>松山西中等教育学校（後）</t>
  </si>
  <si>
    <t>宇和島南中等教育学校（後）</t>
  </si>
  <si>
    <t>新田青雲中等教育学校（後）</t>
  </si>
  <si>
    <t>済美平成中等教育学校（後）</t>
  </si>
  <si>
    <t>愛媛大学附属小学校</t>
    <rPh sb="0" eb="2">
      <t>エヒメ</t>
    </rPh>
    <rPh sb="2" eb="4">
      <t>ダイガク</t>
    </rPh>
    <rPh sb="6" eb="7">
      <t>ショウ</t>
    </rPh>
    <rPh sb="7" eb="9">
      <t>ガッコウ</t>
    </rPh>
    <phoneticPr fontId="2"/>
  </si>
  <si>
    <t>愛媛大学附属中学校</t>
    <rPh sb="0" eb="2">
      <t>エヒメ</t>
    </rPh>
    <rPh sb="2" eb="4">
      <t>ダイガク</t>
    </rPh>
    <rPh sb="6" eb="7">
      <t>チュウ</t>
    </rPh>
    <rPh sb="7" eb="9">
      <t>ガッコウ</t>
    </rPh>
    <phoneticPr fontId="2"/>
  </si>
  <si>
    <t>愛媛大学附属高等学校</t>
    <rPh sb="0" eb="2">
      <t>エヒメ</t>
    </rPh>
    <rPh sb="2" eb="4">
      <t>ダイガク</t>
    </rPh>
    <rPh sb="6" eb="8">
      <t>コウトウ</t>
    </rPh>
    <rPh sb="8" eb="10">
      <t>ガッコウ</t>
    </rPh>
    <phoneticPr fontId="2"/>
  </si>
  <si>
    <t>愛大附属特別支援学校</t>
    <rPh sb="4" eb="6">
      <t>トクベツ</t>
    </rPh>
    <rPh sb="6" eb="8">
      <t>シエン</t>
    </rPh>
    <rPh sb="8" eb="10">
      <t>ガッコウ</t>
    </rPh>
    <phoneticPr fontId="2"/>
  </si>
  <si>
    <t>松山盲学校</t>
  </si>
  <si>
    <t>松山聾学校</t>
  </si>
  <si>
    <t>しげのぶ特別支援学校</t>
  </si>
  <si>
    <t>今治特別支援学校</t>
  </si>
  <si>
    <t>みなら特別支援</t>
    <rPh sb="3" eb="5">
      <t>トクベツ</t>
    </rPh>
    <rPh sb="5" eb="7">
      <t>シエン</t>
    </rPh>
    <phoneticPr fontId="2"/>
  </si>
  <si>
    <t>新居浜特別支援</t>
    <rPh sb="0" eb="3">
      <t>ニイハマ</t>
    </rPh>
    <rPh sb="3" eb="5">
      <t>トクベツ</t>
    </rPh>
    <rPh sb="5" eb="7">
      <t>シエン</t>
    </rPh>
    <phoneticPr fontId="2"/>
  </si>
  <si>
    <t>生</t>
  </si>
  <si>
    <t>りか　まなぶ</t>
  </si>
  <si>
    <t>うちゅう  みつこ</t>
  </si>
  <si>
    <t>ぎんが  たろう</t>
  </si>
  <si>
    <t>かいよう  よしお</t>
  </si>
  <si>
    <t>たいよう　けいじ</t>
  </si>
  <si>
    <t>川之江小</t>
    <rPh sb="3" eb="4">
      <t>ショウ</t>
    </rPh>
    <phoneticPr fontId="2"/>
  </si>
  <si>
    <t>金生第一小</t>
    <rPh sb="4" eb="5">
      <t>ショウ</t>
    </rPh>
    <phoneticPr fontId="2"/>
  </si>
  <si>
    <t>金生第二小</t>
    <rPh sb="4" eb="5">
      <t>ショウ</t>
    </rPh>
    <phoneticPr fontId="2"/>
  </si>
  <si>
    <t>上分小</t>
    <rPh sb="2" eb="3">
      <t>ショウ</t>
    </rPh>
    <phoneticPr fontId="2"/>
  </si>
  <si>
    <t>南小</t>
    <rPh sb="1" eb="2">
      <t>ショウ</t>
    </rPh>
    <phoneticPr fontId="2"/>
  </si>
  <si>
    <t>川滝小</t>
    <rPh sb="2" eb="3">
      <t>ショウ</t>
    </rPh>
    <phoneticPr fontId="2"/>
  </si>
  <si>
    <t>妻鳥小</t>
    <rPh sb="2" eb="3">
      <t>ショウ</t>
    </rPh>
    <phoneticPr fontId="2"/>
  </si>
  <si>
    <t>松柏小</t>
    <rPh sb="2" eb="3">
      <t>ショウ</t>
    </rPh>
    <phoneticPr fontId="2"/>
  </si>
  <si>
    <t>三島小</t>
  </si>
  <si>
    <t>三島小</t>
    <rPh sb="2" eb="3">
      <t>ショウ</t>
    </rPh>
    <phoneticPr fontId="2"/>
  </si>
  <si>
    <t>中曽根小</t>
    <rPh sb="3" eb="4">
      <t>ショウ</t>
    </rPh>
    <phoneticPr fontId="2"/>
  </si>
  <si>
    <t>中之庄小</t>
    <rPh sb="3" eb="4">
      <t>ショウ</t>
    </rPh>
    <phoneticPr fontId="2"/>
  </si>
  <si>
    <t>寒川小</t>
    <rPh sb="2" eb="3">
      <t>ショウ</t>
    </rPh>
    <phoneticPr fontId="2"/>
  </si>
  <si>
    <t>豊岡小</t>
    <rPh sb="2" eb="3">
      <t>ショウ</t>
    </rPh>
    <phoneticPr fontId="2"/>
  </si>
  <si>
    <t>新宮小</t>
    <rPh sb="0" eb="2">
      <t>シングウ</t>
    </rPh>
    <rPh sb="2" eb="3">
      <t>ショウ</t>
    </rPh>
    <phoneticPr fontId="2"/>
  </si>
  <si>
    <t>長津小</t>
    <rPh sb="2" eb="3">
      <t>ショウ</t>
    </rPh>
    <phoneticPr fontId="2"/>
  </si>
  <si>
    <t>小富士小</t>
    <rPh sb="3" eb="4">
      <t>ショウ</t>
    </rPh>
    <phoneticPr fontId="2"/>
  </si>
  <si>
    <t>北小</t>
    <rPh sb="1" eb="2">
      <t>ショウ</t>
    </rPh>
    <phoneticPr fontId="2"/>
  </si>
  <si>
    <t>土居小</t>
  </si>
  <si>
    <t>土居小</t>
    <rPh sb="2" eb="3">
      <t>ショウ</t>
    </rPh>
    <phoneticPr fontId="2"/>
  </si>
  <si>
    <t>関川小</t>
    <rPh sb="2" eb="3">
      <t>ショウ</t>
    </rPh>
    <phoneticPr fontId="2"/>
  </si>
  <si>
    <t>新居浜小</t>
    <rPh sb="3" eb="4">
      <t>ショウ</t>
    </rPh>
    <phoneticPr fontId="2"/>
  </si>
  <si>
    <t>宮西小</t>
    <rPh sb="2" eb="3">
      <t>ショウ</t>
    </rPh>
    <phoneticPr fontId="2"/>
  </si>
  <si>
    <t>垣生小</t>
  </si>
  <si>
    <t>垣生小</t>
    <phoneticPr fontId="2"/>
  </si>
  <si>
    <t>多喜浜小</t>
    <phoneticPr fontId="2"/>
  </si>
  <si>
    <t>玉津小</t>
  </si>
  <si>
    <t>神戸小</t>
    <phoneticPr fontId="2"/>
  </si>
  <si>
    <t>橘小</t>
    <phoneticPr fontId="2"/>
  </si>
  <si>
    <t>禎瑞小</t>
    <phoneticPr fontId="2"/>
  </si>
  <si>
    <t>氷見小</t>
    <phoneticPr fontId="2"/>
  </si>
  <si>
    <t>小松小</t>
    <phoneticPr fontId="2"/>
  </si>
  <si>
    <t>石根小</t>
    <phoneticPr fontId="2"/>
  </si>
  <si>
    <t>壬生川小</t>
    <phoneticPr fontId="2"/>
  </si>
  <si>
    <t>周布小</t>
    <phoneticPr fontId="2"/>
  </si>
  <si>
    <t>吉井小</t>
    <phoneticPr fontId="2"/>
  </si>
  <si>
    <t>多賀小</t>
    <phoneticPr fontId="2"/>
  </si>
  <si>
    <t>国安小</t>
    <phoneticPr fontId="2"/>
  </si>
  <si>
    <t>吉岡小</t>
    <phoneticPr fontId="2"/>
  </si>
  <si>
    <t>三芳小</t>
    <phoneticPr fontId="2"/>
  </si>
  <si>
    <t>楠河小</t>
    <phoneticPr fontId="2"/>
  </si>
  <si>
    <t>庄内小</t>
    <phoneticPr fontId="2"/>
  </si>
  <si>
    <t>丹原小</t>
    <phoneticPr fontId="2"/>
  </si>
  <si>
    <t>徳田小</t>
    <phoneticPr fontId="2"/>
  </si>
  <si>
    <t>田滝小</t>
    <phoneticPr fontId="2"/>
  </si>
  <si>
    <t>田野小</t>
    <phoneticPr fontId="2"/>
  </si>
  <si>
    <t>中川小</t>
  </si>
  <si>
    <t>中川小</t>
    <phoneticPr fontId="2"/>
  </si>
  <si>
    <t>吹揚小</t>
    <rPh sb="0" eb="1">
      <t>スイ</t>
    </rPh>
    <rPh sb="1" eb="2">
      <t>ヨウ</t>
    </rPh>
    <phoneticPr fontId="2"/>
  </si>
  <si>
    <t>常盤小</t>
    <rPh sb="1" eb="2">
      <t>バン</t>
    </rPh>
    <phoneticPr fontId="2"/>
  </si>
  <si>
    <t>清水小</t>
  </si>
  <si>
    <t>日高小</t>
  </si>
  <si>
    <t>乃万小</t>
  </si>
  <si>
    <t>波止浜小</t>
  </si>
  <si>
    <t>鳥生小</t>
  </si>
  <si>
    <t>国分小</t>
  </si>
  <si>
    <t>朝倉小</t>
  </si>
  <si>
    <t>鴨部小</t>
  </si>
  <si>
    <t>九和小</t>
  </si>
  <si>
    <t>波方小</t>
  </si>
  <si>
    <t>大西小</t>
  </si>
  <si>
    <t>亀岡小</t>
  </si>
  <si>
    <t>菊間小</t>
  </si>
  <si>
    <t>吉海小</t>
  </si>
  <si>
    <t>宮窪小</t>
  </si>
  <si>
    <t>伯方小</t>
  </si>
  <si>
    <t>上浦小</t>
  </si>
  <si>
    <t>大三島小</t>
  </si>
  <si>
    <t>岡村小</t>
  </si>
  <si>
    <t>小</t>
  </si>
  <si>
    <t>魚島小</t>
  </si>
  <si>
    <t>弓削小</t>
  </si>
  <si>
    <t>生名小</t>
  </si>
  <si>
    <t>岩城小</t>
  </si>
  <si>
    <t>番町小</t>
  </si>
  <si>
    <t>味酒小</t>
  </si>
  <si>
    <t>八坂小</t>
  </si>
  <si>
    <t>東雲小</t>
  </si>
  <si>
    <t>新玉小</t>
  </si>
  <si>
    <t>雄郡小</t>
  </si>
  <si>
    <t>素鵞小</t>
  </si>
  <si>
    <t>堀江小</t>
  </si>
  <si>
    <t>潮見小</t>
  </si>
  <si>
    <t>久枝小</t>
  </si>
  <si>
    <t>和気小</t>
  </si>
  <si>
    <t>三津浜小</t>
  </si>
  <si>
    <t>宮前小</t>
  </si>
  <si>
    <t>高浜小</t>
  </si>
  <si>
    <t>味生小</t>
  </si>
  <si>
    <t>桑原小</t>
  </si>
  <si>
    <t>生石小</t>
  </si>
  <si>
    <t>道後小</t>
  </si>
  <si>
    <t>湯築小</t>
  </si>
  <si>
    <t>興居島小</t>
  </si>
  <si>
    <t>余土小</t>
  </si>
  <si>
    <t>湯山小</t>
  </si>
  <si>
    <t>日浦小</t>
  </si>
  <si>
    <t>伊台小</t>
  </si>
  <si>
    <t>五明小</t>
  </si>
  <si>
    <t>久米小</t>
  </si>
  <si>
    <t>浮穴小</t>
  </si>
  <si>
    <t>小野小</t>
  </si>
  <si>
    <t>石井小</t>
  </si>
  <si>
    <t>荏原小</t>
  </si>
  <si>
    <t>坂本小</t>
  </si>
  <si>
    <t>たちばな小</t>
  </si>
  <si>
    <t>椿小</t>
  </si>
  <si>
    <t>石井東小</t>
  </si>
  <si>
    <t>北久米小</t>
  </si>
  <si>
    <t>味生第二小</t>
  </si>
  <si>
    <t>石井北小</t>
  </si>
  <si>
    <t>さくら小</t>
  </si>
  <si>
    <t>みどり小</t>
  </si>
  <si>
    <t>福音小</t>
  </si>
  <si>
    <t>双葉小</t>
  </si>
  <si>
    <t>窪田小</t>
  </si>
  <si>
    <t>姫山小</t>
  </si>
  <si>
    <t>浅海小</t>
  </si>
  <si>
    <t>難波小</t>
  </si>
  <si>
    <t>立岩小</t>
  </si>
  <si>
    <t>正岡小</t>
  </si>
  <si>
    <t>北条小</t>
  </si>
  <si>
    <t>河野小</t>
  </si>
  <si>
    <t>粟井小</t>
  </si>
  <si>
    <t>中島小</t>
  </si>
  <si>
    <t>怒和小</t>
  </si>
  <si>
    <t>津和地小</t>
  </si>
  <si>
    <t>北吉井小</t>
  </si>
  <si>
    <t>南吉井小</t>
  </si>
  <si>
    <t>拝志小</t>
  </si>
  <si>
    <t>上林小</t>
  </si>
  <si>
    <t>川上小</t>
  </si>
  <si>
    <t>東谷小</t>
  </si>
  <si>
    <t>西谷小</t>
  </si>
  <si>
    <t>南山崎小</t>
  </si>
  <si>
    <t>北山崎小</t>
  </si>
  <si>
    <t>郡中小</t>
  </si>
  <si>
    <t>伊予小</t>
  </si>
  <si>
    <t>中山小</t>
  </si>
  <si>
    <t>佐礼谷小</t>
  </si>
  <si>
    <t>下灘小</t>
  </si>
  <si>
    <t>由並小</t>
  </si>
  <si>
    <t>翠小</t>
  </si>
  <si>
    <t>北伊予小</t>
  </si>
  <si>
    <t>岡田小</t>
  </si>
  <si>
    <t>松前小</t>
  </si>
  <si>
    <t>麻生小</t>
  </si>
  <si>
    <t>宮内小</t>
  </si>
  <si>
    <t>砥部小</t>
  </si>
  <si>
    <t>広田小</t>
  </si>
  <si>
    <t>高市小</t>
  </si>
  <si>
    <t>玉谷小</t>
  </si>
  <si>
    <t>明神小</t>
  </si>
  <si>
    <t>久万小</t>
  </si>
  <si>
    <t>畑野川小</t>
  </si>
  <si>
    <t>直瀬小</t>
  </si>
  <si>
    <t>父二峰小</t>
  </si>
  <si>
    <t>面河小</t>
  </si>
  <si>
    <t>仕七川小</t>
  </si>
  <si>
    <t>美川小</t>
  </si>
  <si>
    <t>柳谷小</t>
  </si>
  <si>
    <t>大洲小</t>
  </si>
  <si>
    <t>喜多小</t>
  </si>
  <si>
    <t>平小</t>
  </si>
  <si>
    <t>平野小</t>
  </si>
  <si>
    <t>菅田小</t>
  </si>
  <si>
    <t>新谷小</t>
  </si>
  <si>
    <t>三善小</t>
  </si>
  <si>
    <t>粟津小</t>
  </si>
  <si>
    <t>白滝小</t>
  </si>
  <si>
    <t>大和小</t>
  </si>
  <si>
    <t>長浜小</t>
  </si>
  <si>
    <t>肱川小</t>
  </si>
  <si>
    <t>河辺小</t>
  </si>
  <si>
    <t>内子小</t>
  </si>
  <si>
    <t>大瀬小</t>
  </si>
  <si>
    <t>立川小</t>
  </si>
  <si>
    <t>石畳小</t>
  </si>
  <si>
    <t>天神小</t>
  </si>
  <si>
    <t>五十崎小</t>
  </si>
  <si>
    <t>小田小</t>
  </si>
  <si>
    <t>松陰小</t>
  </si>
  <si>
    <t>白浜小</t>
  </si>
  <si>
    <t>江戸岡小</t>
  </si>
  <si>
    <t>神山小</t>
  </si>
  <si>
    <t>千丈小</t>
  </si>
  <si>
    <t>日土小</t>
  </si>
  <si>
    <t>真穴小</t>
  </si>
  <si>
    <t>双岩小</t>
  </si>
  <si>
    <t>喜須来小</t>
  </si>
  <si>
    <t>川之石小</t>
  </si>
  <si>
    <t>伊方小</t>
  </si>
  <si>
    <t>水ヶ浦小</t>
  </si>
  <si>
    <t>九町小</t>
  </si>
  <si>
    <t>三机小</t>
  </si>
  <si>
    <t>大久小</t>
  </si>
  <si>
    <t>三崎小</t>
  </si>
  <si>
    <t>明浜小</t>
  </si>
  <si>
    <t>多田小</t>
  </si>
  <si>
    <t>石城小</t>
  </si>
  <si>
    <t>宇和町小</t>
  </si>
  <si>
    <t>皆田小</t>
  </si>
  <si>
    <t>明間小</t>
  </si>
  <si>
    <t>田之筋小</t>
  </si>
  <si>
    <t>野村小</t>
  </si>
  <si>
    <t>大野ヶ原小</t>
  </si>
  <si>
    <t>惣川小</t>
  </si>
  <si>
    <t>遊子川小</t>
  </si>
  <si>
    <t>高川小</t>
  </si>
  <si>
    <t>三瓶小</t>
  </si>
  <si>
    <t>明倫小</t>
  </si>
  <si>
    <t>宇和津小</t>
  </si>
  <si>
    <t>鶴島小</t>
  </si>
  <si>
    <t>和霊小</t>
  </si>
  <si>
    <t>住吉小</t>
  </si>
  <si>
    <t>九島小</t>
  </si>
  <si>
    <t>三浦小</t>
  </si>
  <si>
    <t>高光小</t>
  </si>
  <si>
    <t>番城小</t>
  </si>
  <si>
    <t>結出小</t>
  </si>
  <si>
    <t>遊子小</t>
  </si>
  <si>
    <t>蒋渕小</t>
  </si>
  <si>
    <t>戸島小</t>
  </si>
  <si>
    <t>日振島小</t>
  </si>
  <si>
    <t>吉田小</t>
  </si>
  <si>
    <t>奥南小</t>
  </si>
  <si>
    <t>喜佐方小</t>
  </si>
  <si>
    <t>立間小</t>
  </si>
  <si>
    <t>成妙小</t>
  </si>
  <si>
    <t>三間小</t>
  </si>
  <si>
    <t>二名小</t>
  </si>
  <si>
    <t>清満小</t>
  </si>
  <si>
    <t>御槙小</t>
  </si>
  <si>
    <t>岩松小</t>
  </si>
  <si>
    <t>畑地小</t>
  </si>
  <si>
    <t>竹ヶ島小</t>
  </si>
  <si>
    <t>北灘小</t>
  </si>
  <si>
    <t>松野東小</t>
  </si>
  <si>
    <t>松野西小</t>
  </si>
  <si>
    <t>松野南小</t>
  </si>
  <si>
    <t>好藤小</t>
  </si>
  <si>
    <t>愛治小</t>
  </si>
  <si>
    <t>泉小</t>
  </si>
  <si>
    <t>近永小</t>
  </si>
  <si>
    <t>日吉小</t>
  </si>
  <si>
    <t>家串小</t>
  </si>
  <si>
    <t>柏小</t>
  </si>
  <si>
    <t>中浦小</t>
  </si>
  <si>
    <t>平城小</t>
  </si>
  <si>
    <t>長月小</t>
  </si>
  <si>
    <t>城辺小</t>
  </si>
  <si>
    <t>緑小</t>
  </si>
  <si>
    <t>僧都小</t>
  </si>
  <si>
    <t>久良小</t>
  </si>
  <si>
    <t>東海小</t>
  </si>
  <si>
    <t>一本松小</t>
  </si>
  <si>
    <t>篠山小</t>
  </si>
  <si>
    <t>福浦小</t>
  </si>
  <si>
    <t>船越小</t>
  </si>
  <si>
    <t>川之江北中</t>
  </si>
  <si>
    <t>川之江南中</t>
  </si>
  <si>
    <t>三島西中</t>
  </si>
  <si>
    <t>三島南中</t>
  </si>
  <si>
    <t>三島東中</t>
  </si>
  <si>
    <t>土居中</t>
  </si>
  <si>
    <t>新宮中</t>
  </si>
  <si>
    <t>東中</t>
  </si>
  <si>
    <t>西中</t>
  </si>
  <si>
    <t>南中</t>
  </si>
  <si>
    <t>北中</t>
  </si>
  <si>
    <t>泉川中</t>
  </si>
  <si>
    <t>中萩中</t>
  </si>
  <si>
    <t>大生院中</t>
  </si>
  <si>
    <t>角野中</t>
  </si>
  <si>
    <t>川東中</t>
  </si>
  <si>
    <t>別子中</t>
  </si>
  <si>
    <t>西条東中</t>
  </si>
  <si>
    <t>西条西中</t>
  </si>
  <si>
    <t>西条南中</t>
  </si>
  <si>
    <t>西条北中</t>
  </si>
  <si>
    <t>小松中</t>
  </si>
  <si>
    <t>東予西中</t>
  </si>
  <si>
    <t>河北中</t>
  </si>
  <si>
    <t>東予東中</t>
  </si>
  <si>
    <t>丹原東中</t>
  </si>
  <si>
    <t>丹原西中</t>
  </si>
  <si>
    <t>日吉中</t>
  </si>
  <si>
    <t>近見中</t>
  </si>
  <si>
    <t>立花中</t>
  </si>
  <si>
    <t>桜井中</t>
  </si>
  <si>
    <t>北郷中</t>
  </si>
  <si>
    <t>朝倉中</t>
  </si>
  <si>
    <t>玉川中</t>
  </si>
  <si>
    <t>大西中</t>
  </si>
  <si>
    <t>菊間中</t>
  </si>
  <si>
    <t>大島中</t>
  </si>
  <si>
    <t>伯方中</t>
  </si>
  <si>
    <t>大三島中</t>
  </si>
  <si>
    <t>関前中</t>
  </si>
  <si>
    <t>魚島中</t>
  </si>
  <si>
    <t>弓削中</t>
  </si>
  <si>
    <t>岩城中</t>
  </si>
  <si>
    <t>拓南中</t>
  </si>
  <si>
    <t>雄新中</t>
  </si>
  <si>
    <t>勝山中</t>
  </si>
  <si>
    <t>道後中</t>
  </si>
  <si>
    <t>鴨川中</t>
  </si>
  <si>
    <t>内宮中</t>
  </si>
  <si>
    <t>三津浜中</t>
  </si>
  <si>
    <t>高浜中</t>
  </si>
  <si>
    <t>津田中</t>
  </si>
  <si>
    <t>垣生中</t>
  </si>
  <si>
    <t>興居島中</t>
  </si>
  <si>
    <t>余土中</t>
  </si>
  <si>
    <t>湯山中</t>
  </si>
  <si>
    <t>日浦中</t>
  </si>
  <si>
    <t>旭中</t>
  </si>
  <si>
    <t>久米中</t>
  </si>
  <si>
    <t>小野中</t>
  </si>
  <si>
    <t>久谷中</t>
  </si>
  <si>
    <t>南第二中</t>
  </si>
  <si>
    <t>桑原中</t>
  </si>
  <si>
    <t>椿中</t>
  </si>
  <si>
    <t>城西中</t>
  </si>
  <si>
    <t>北条北中</t>
  </si>
  <si>
    <t>北条南中</t>
  </si>
  <si>
    <t>中島中</t>
  </si>
  <si>
    <t>重信中</t>
  </si>
  <si>
    <t>川内中</t>
  </si>
  <si>
    <t>港南中</t>
  </si>
  <si>
    <t>伊予中</t>
  </si>
  <si>
    <t>中山中</t>
  </si>
  <si>
    <t>双海中</t>
  </si>
  <si>
    <t>北伊予中</t>
  </si>
  <si>
    <t>岡田中</t>
  </si>
  <si>
    <t>松前中</t>
  </si>
  <si>
    <t>砥部中</t>
  </si>
  <si>
    <t>久万中</t>
  </si>
  <si>
    <t>美川中</t>
  </si>
  <si>
    <t>大洲東中</t>
  </si>
  <si>
    <t>大洲南中</t>
  </si>
  <si>
    <t>平野中</t>
  </si>
  <si>
    <t>肱東中</t>
  </si>
  <si>
    <t>新谷中</t>
  </si>
  <si>
    <t>大洲北中</t>
  </si>
  <si>
    <t>長浜中</t>
  </si>
  <si>
    <t>肱川中</t>
  </si>
  <si>
    <t>河辺中</t>
  </si>
  <si>
    <t>小田中</t>
  </si>
  <si>
    <t>内子中</t>
  </si>
  <si>
    <t>大瀬中</t>
  </si>
  <si>
    <t>五十崎中</t>
  </si>
  <si>
    <t>愛宕中</t>
  </si>
  <si>
    <t>八代中</t>
  </si>
  <si>
    <t>松柏中</t>
  </si>
  <si>
    <t>真穴中</t>
  </si>
  <si>
    <t>双岩中</t>
  </si>
  <si>
    <t>青石中</t>
  </si>
  <si>
    <t>保内中</t>
  </si>
  <si>
    <t>伊方中</t>
  </si>
  <si>
    <t>瀬戸中</t>
  </si>
  <si>
    <t>三崎中</t>
  </si>
  <si>
    <t>明浜中</t>
  </si>
  <si>
    <t>宇和中</t>
  </si>
  <si>
    <t>野村中</t>
  </si>
  <si>
    <t>城川中</t>
  </si>
  <si>
    <t>三瓶中</t>
  </si>
  <si>
    <t>城東中</t>
  </si>
  <si>
    <t>城南中</t>
  </si>
  <si>
    <t>城北中</t>
  </si>
  <si>
    <t>吉田中</t>
  </si>
  <si>
    <t>三間中</t>
  </si>
  <si>
    <t>津島中</t>
  </si>
  <si>
    <t>松野中</t>
  </si>
  <si>
    <t>広見中</t>
  </si>
  <si>
    <t>内海中</t>
  </si>
  <si>
    <t>御荘中</t>
  </si>
  <si>
    <t>城辺中</t>
  </si>
  <si>
    <t>一本松中</t>
  </si>
  <si>
    <t>篠山中</t>
  </si>
  <si>
    <t>川之江高等</t>
  </si>
  <si>
    <t>三島高等</t>
  </si>
  <si>
    <t>土居高等</t>
  </si>
  <si>
    <t>新居浜東高等</t>
  </si>
  <si>
    <t>新居浜西高等</t>
  </si>
  <si>
    <t>新居浜南高等</t>
  </si>
  <si>
    <t>新居浜工業高等</t>
  </si>
  <si>
    <t>新居浜商業高等</t>
  </si>
  <si>
    <t>西条高等</t>
  </si>
  <si>
    <t>西条農業高等</t>
  </si>
  <si>
    <t>小松高等</t>
  </si>
  <si>
    <t>東予高等</t>
  </si>
  <si>
    <t>丹原高等</t>
  </si>
  <si>
    <t>今治西高等</t>
  </si>
  <si>
    <t>今治南高等</t>
  </si>
  <si>
    <t>今治北高等</t>
  </si>
  <si>
    <t>今治工業高等</t>
  </si>
  <si>
    <t>伯方高等</t>
  </si>
  <si>
    <t>弓削高等</t>
  </si>
  <si>
    <t>北条高等</t>
  </si>
  <si>
    <t>松山東高等</t>
  </si>
  <si>
    <t>松山南高等</t>
  </si>
  <si>
    <t>松山北高等</t>
  </si>
  <si>
    <t>松山中央高等</t>
  </si>
  <si>
    <t>松山工業高等</t>
  </si>
  <si>
    <t>松山商業高等</t>
  </si>
  <si>
    <t>東温高等</t>
  </si>
  <si>
    <t>上浮穴高等</t>
  </si>
  <si>
    <t>小田高等</t>
  </si>
  <si>
    <t>伊予農業高等</t>
  </si>
  <si>
    <t>伊予高等</t>
  </si>
  <si>
    <t>大洲高等</t>
  </si>
  <si>
    <t>大洲農業高等</t>
  </si>
  <si>
    <t>長浜高等</t>
  </si>
  <si>
    <t>内子高等</t>
  </si>
  <si>
    <t>八幡浜高等</t>
  </si>
  <si>
    <t>八幡浜工業高等</t>
  </si>
  <si>
    <t>川之石高等</t>
  </si>
  <si>
    <t>三崎高等</t>
  </si>
  <si>
    <t>三瓶高等</t>
  </si>
  <si>
    <t>宇和高等</t>
  </si>
  <si>
    <t>野村高等</t>
  </si>
  <si>
    <t>宇和島東高等</t>
  </si>
  <si>
    <t>宇和島水産高等</t>
  </si>
  <si>
    <t>吉田高等</t>
  </si>
  <si>
    <t>三間高等</t>
  </si>
  <si>
    <t>北宇和高等</t>
  </si>
  <si>
    <t>津島高等</t>
  </si>
  <si>
    <t>南宇和高等</t>
  </si>
  <si>
    <t>今治精華高等</t>
  </si>
  <si>
    <t>今治明徳高等</t>
  </si>
  <si>
    <t>新田高等</t>
  </si>
  <si>
    <t>愛光高等</t>
  </si>
  <si>
    <t>松山聖陵高等</t>
  </si>
  <si>
    <t>松山東雲高等</t>
  </si>
  <si>
    <t>済美高等</t>
  </si>
  <si>
    <t>聖カタリナ女子高等</t>
  </si>
  <si>
    <t>帝京第五高等</t>
  </si>
  <si>
    <t>帝京冨士高等</t>
  </si>
  <si>
    <t>今治東中等教育</t>
  </si>
  <si>
    <t>松山西中等教育</t>
  </si>
  <si>
    <t>宇和島南中等教育</t>
  </si>
  <si>
    <t>新田青雲中等教育</t>
  </si>
  <si>
    <t>済美平成中等教育</t>
  </si>
  <si>
    <t>愛媛県</t>
    <rPh sb="0" eb="3">
      <t>エヒメケン</t>
    </rPh>
    <phoneticPr fontId="2"/>
  </si>
  <si>
    <t>私</t>
    <rPh sb="0" eb="1">
      <t>ワタシ</t>
    </rPh>
    <phoneticPr fontId="2"/>
  </si>
  <si>
    <t>私</t>
    <rPh sb="0" eb="1">
      <t>ワタクシ</t>
    </rPh>
    <phoneticPr fontId="2"/>
  </si>
  <si>
    <t>国</t>
    <rPh sb="0" eb="1">
      <t>クニ</t>
    </rPh>
    <phoneticPr fontId="2"/>
  </si>
  <si>
    <t>愛大附属高等</t>
    <rPh sb="4" eb="6">
      <t>コウトウ</t>
    </rPh>
    <phoneticPr fontId="2"/>
  </si>
  <si>
    <t>今治明徳中学校</t>
    <rPh sb="4" eb="7">
      <t>チュウガッコウ</t>
    </rPh>
    <phoneticPr fontId="2"/>
  </si>
  <si>
    <t>愛光中学校</t>
    <rPh sb="2" eb="5">
      <t>チュウガッコウ</t>
    </rPh>
    <phoneticPr fontId="2"/>
  </si>
  <si>
    <t>松山東雲中学校</t>
    <rPh sb="4" eb="7">
      <t>チュウガッコウ</t>
    </rPh>
    <phoneticPr fontId="2"/>
  </si>
  <si>
    <t>帝京冨士中学校</t>
    <rPh sb="0" eb="2">
      <t>テイキョウ</t>
    </rPh>
    <rPh sb="2" eb="3">
      <t>トミ</t>
    </rPh>
    <rPh sb="3" eb="4">
      <t>シ</t>
    </rPh>
    <rPh sb="4" eb="7">
      <t>チュウガッコウ</t>
    </rPh>
    <phoneticPr fontId="2"/>
  </si>
  <si>
    <t>今治明徳中</t>
    <rPh sb="0" eb="2">
      <t>イマバリ</t>
    </rPh>
    <rPh sb="2" eb="4">
      <t>メイトク</t>
    </rPh>
    <rPh sb="4" eb="5">
      <t>チュウ</t>
    </rPh>
    <phoneticPr fontId="2"/>
  </si>
  <si>
    <t>愛光中</t>
    <rPh sb="0" eb="2">
      <t>アイコウ</t>
    </rPh>
    <rPh sb="2" eb="3">
      <t>チュウ</t>
    </rPh>
    <phoneticPr fontId="2"/>
  </si>
  <si>
    <t>松山東雲中</t>
    <rPh sb="0" eb="2">
      <t>マツヤマ</t>
    </rPh>
    <rPh sb="2" eb="4">
      <t>シノノメ</t>
    </rPh>
    <rPh sb="4" eb="5">
      <t>チュウ</t>
    </rPh>
    <phoneticPr fontId="2"/>
  </si>
  <si>
    <t>帝京冨士中</t>
    <rPh sb="0" eb="2">
      <t>テイキョウ</t>
    </rPh>
    <rPh sb="2" eb="4">
      <t>フジ</t>
    </rPh>
    <rPh sb="4" eb="5">
      <t>チュウ</t>
    </rPh>
    <phoneticPr fontId="2"/>
  </si>
  <si>
    <t>※　分校を含む。</t>
    <phoneticPr fontId="2"/>
  </si>
  <si>
    <t>魚島</t>
    <phoneticPr fontId="2"/>
  </si>
  <si>
    <t>興居島</t>
    <phoneticPr fontId="2"/>
  </si>
  <si>
    <t>伊方町</t>
    <phoneticPr fontId="2"/>
  </si>
  <si>
    <t>松野町</t>
    <phoneticPr fontId="2"/>
  </si>
  <si>
    <t>共同研究者
ふりがな</t>
    <phoneticPr fontId="2"/>
  </si>
  <si>
    <t>実際の応募作品数</t>
    <rPh sb="0" eb="2">
      <t>ジッサイ</t>
    </rPh>
    <rPh sb="3" eb="5">
      <t>オウボ</t>
    </rPh>
    <rPh sb="5" eb="7">
      <t>サクヒン</t>
    </rPh>
    <rPh sb="7" eb="8">
      <t>スウ</t>
    </rPh>
    <phoneticPr fontId="2"/>
  </si>
  <si>
    <t>このシートは、記入例です。入力は「応募一覧表」シートにお願いします。
　　※　色のついていないセルに必要な情報を入力してください。</t>
    <rPh sb="7" eb="9">
      <t>キニュウ</t>
    </rPh>
    <rPh sb="9" eb="10">
      <t>レイ</t>
    </rPh>
    <rPh sb="13" eb="15">
      <t>ニュウリョク</t>
    </rPh>
    <rPh sb="17" eb="19">
      <t>オウボ</t>
    </rPh>
    <rPh sb="19" eb="21">
      <t>イチラン</t>
    </rPh>
    <rPh sb="21" eb="22">
      <t>ヒョウ</t>
    </rPh>
    <rPh sb="28" eb="29">
      <t>ネガ</t>
    </rPh>
    <rPh sb="39" eb="40">
      <t>イロ</t>
    </rPh>
    <rPh sb="50" eb="52">
      <t>ヒツヨウ</t>
    </rPh>
    <rPh sb="53" eb="55">
      <t>ジョウホウ</t>
    </rPh>
    <rPh sb="56" eb="58">
      <t>ニュウリョク</t>
    </rPh>
    <phoneticPr fontId="2"/>
  </si>
  <si>
    <t>理科研究作品総数</t>
    <rPh sb="0" eb="2">
      <t>リカ</t>
    </rPh>
    <rPh sb="2" eb="4">
      <t>ケンキュウ</t>
    </rPh>
    <rPh sb="4" eb="6">
      <t>サクヒン</t>
    </rPh>
    <rPh sb="6" eb="8">
      <t>ソウスウ</t>
    </rPh>
    <phoneticPr fontId="2"/>
  </si>
  <si>
    <t>全校児童生徒数（９月１日現在）</t>
    <rPh sb="0" eb="2">
      <t>ゼンコウ</t>
    </rPh>
    <rPh sb="2" eb="4">
      <t>ジドウ</t>
    </rPh>
    <rPh sb="4" eb="6">
      <t>セイト</t>
    </rPh>
    <rPh sb="6" eb="7">
      <t>スウ</t>
    </rPh>
    <rPh sb="9" eb="10">
      <t>ガツ</t>
    </rPh>
    <rPh sb="11" eb="12">
      <t>ニチ</t>
    </rPh>
    <rPh sb="12" eb="14">
      <t>ゲンザイ</t>
    </rPh>
    <phoneticPr fontId="2"/>
  </si>
  <si>
    <t>応募作品数の上限</t>
    <rPh sb="0" eb="2">
      <t>オウボ</t>
    </rPh>
    <rPh sb="2" eb="4">
      <t>サクヒン</t>
    </rPh>
    <rPh sb="4" eb="5">
      <t>スウ</t>
    </rPh>
    <rPh sb="6" eb="8">
      <t>ジョウゲン</t>
    </rPh>
    <phoneticPr fontId="2"/>
  </si>
  <si>
    <t>共同研究者
ふりがな</t>
    <phoneticPr fontId="2"/>
  </si>
  <si>
    <t>担当者氏名</t>
    <rPh sb="0" eb="3">
      <t>タントウシャ</t>
    </rPh>
    <rPh sb="3" eb="5">
      <t>シメイ</t>
    </rPh>
    <phoneticPr fontId="2"/>
  </si>
  <si>
    <t>四国中央市</t>
    <phoneticPr fontId="2"/>
  </si>
  <si>
    <t>四国中央市立新宮小学校</t>
    <rPh sb="9" eb="11">
      <t>ガッコウ</t>
    </rPh>
    <phoneticPr fontId="2"/>
  </si>
  <si>
    <t>金子小</t>
    <phoneticPr fontId="2"/>
  </si>
  <si>
    <t>金栄小</t>
    <phoneticPr fontId="2"/>
  </si>
  <si>
    <t>高津小</t>
    <phoneticPr fontId="2"/>
  </si>
  <si>
    <t>浮島小</t>
    <phoneticPr fontId="2"/>
  </si>
  <si>
    <t>惣開小</t>
    <phoneticPr fontId="2"/>
  </si>
  <si>
    <t>若宮小</t>
    <phoneticPr fontId="2"/>
  </si>
  <si>
    <t>神郷小</t>
    <phoneticPr fontId="2"/>
  </si>
  <si>
    <t>泉川小</t>
    <phoneticPr fontId="2"/>
  </si>
  <si>
    <t>船木小</t>
    <phoneticPr fontId="2"/>
  </si>
  <si>
    <t>中萩小</t>
    <phoneticPr fontId="2"/>
  </si>
  <si>
    <t>大生院小</t>
    <phoneticPr fontId="2"/>
  </si>
  <si>
    <t>角野小</t>
    <phoneticPr fontId="2"/>
  </si>
  <si>
    <t>新居浜市立別子小学校</t>
    <rPh sb="8" eb="10">
      <t>ガッコウ</t>
    </rPh>
    <phoneticPr fontId="2"/>
  </si>
  <si>
    <t>別子小</t>
    <phoneticPr fontId="2"/>
  </si>
  <si>
    <t>西条市</t>
    <phoneticPr fontId="2"/>
  </si>
  <si>
    <t>西条市</t>
    <phoneticPr fontId="2"/>
  </si>
  <si>
    <t>西条小</t>
    <phoneticPr fontId="2"/>
  </si>
  <si>
    <t>神拝小</t>
    <phoneticPr fontId="2"/>
  </si>
  <si>
    <t>大町小</t>
    <phoneticPr fontId="2"/>
  </si>
  <si>
    <t>玉津小</t>
    <phoneticPr fontId="2"/>
  </si>
  <si>
    <t>飯岡小</t>
    <phoneticPr fontId="2"/>
  </si>
  <si>
    <t>今治市</t>
    <phoneticPr fontId="2"/>
  </si>
  <si>
    <t>今治市</t>
    <phoneticPr fontId="2"/>
  </si>
  <si>
    <t>今治市</t>
    <phoneticPr fontId="2"/>
  </si>
  <si>
    <t>別宮小</t>
    <phoneticPr fontId="2"/>
  </si>
  <si>
    <t>今治市</t>
    <phoneticPr fontId="2"/>
  </si>
  <si>
    <t>近見小</t>
    <phoneticPr fontId="2"/>
  </si>
  <si>
    <t>立花小</t>
    <phoneticPr fontId="2"/>
  </si>
  <si>
    <t>桜井小</t>
    <phoneticPr fontId="2"/>
  </si>
  <si>
    <t>富田小</t>
    <phoneticPr fontId="2"/>
  </si>
  <si>
    <t>今治市</t>
    <phoneticPr fontId="2"/>
  </si>
  <si>
    <t>松山市立興居島小学校</t>
    <phoneticPr fontId="2"/>
  </si>
  <si>
    <t>伊予市</t>
    <phoneticPr fontId="2"/>
  </si>
  <si>
    <t>伊予市</t>
    <phoneticPr fontId="2"/>
  </si>
  <si>
    <t>伊予市</t>
    <phoneticPr fontId="2"/>
  </si>
  <si>
    <t>伊予市</t>
    <phoneticPr fontId="2"/>
  </si>
  <si>
    <t>伊方町</t>
    <phoneticPr fontId="2"/>
  </si>
  <si>
    <t>伊方町</t>
    <phoneticPr fontId="2"/>
  </si>
  <si>
    <t>西予市</t>
    <phoneticPr fontId="2"/>
  </si>
  <si>
    <t>西予市</t>
    <phoneticPr fontId="2"/>
  </si>
  <si>
    <t>西予市</t>
    <phoneticPr fontId="2"/>
  </si>
  <si>
    <t>西予市</t>
    <phoneticPr fontId="2"/>
  </si>
  <si>
    <t>西予市立城川小学校</t>
    <rPh sb="4" eb="6">
      <t>シロカワ</t>
    </rPh>
    <phoneticPr fontId="2"/>
  </si>
  <si>
    <t>城川小</t>
    <rPh sb="0" eb="2">
      <t>シロカワ</t>
    </rPh>
    <phoneticPr fontId="2"/>
  </si>
  <si>
    <t>四国中央市立新宮中学校</t>
    <rPh sb="9" eb="11">
      <t>ガッコウ</t>
    </rPh>
    <phoneticPr fontId="2"/>
  </si>
  <si>
    <t>新居浜市立船木中学校</t>
    <phoneticPr fontId="2"/>
  </si>
  <si>
    <t>船木中</t>
    <phoneticPr fontId="2"/>
  </si>
  <si>
    <t>新居浜市立別子中学校</t>
    <rPh sb="8" eb="10">
      <t>ガッコウ</t>
    </rPh>
    <phoneticPr fontId="2"/>
  </si>
  <si>
    <t>今治北高等学校</t>
    <phoneticPr fontId="2"/>
  </si>
  <si>
    <t>松山南高等学校</t>
    <phoneticPr fontId="2"/>
  </si>
  <si>
    <t>松山北高等学校</t>
    <phoneticPr fontId="2"/>
  </si>
  <si>
    <t>大洲高等学校</t>
    <phoneticPr fontId="2"/>
  </si>
  <si>
    <t>日本ウェルネス高等学校</t>
    <rPh sb="0" eb="2">
      <t>ニホン</t>
    </rPh>
    <rPh sb="7" eb="9">
      <t>コウトウ</t>
    </rPh>
    <rPh sb="9" eb="11">
      <t>ガッコウ</t>
    </rPh>
    <phoneticPr fontId="2"/>
  </si>
  <si>
    <t>日本ウェルネス</t>
    <rPh sb="0" eb="2">
      <t>ニホン</t>
    </rPh>
    <phoneticPr fontId="2"/>
  </si>
  <si>
    <t>未来高等学校</t>
    <rPh sb="0" eb="2">
      <t>ミライ</t>
    </rPh>
    <rPh sb="2" eb="4">
      <t>コウトウ</t>
    </rPh>
    <rPh sb="4" eb="6">
      <t>ガッコウ</t>
    </rPh>
    <phoneticPr fontId="2"/>
  </si>
  <si>
    <t>未来</t>
    <rPh sb="0" eb="2">
      <t>ミライ</t>
    </rPh>
    <phoneticPr fontId="2"/>
  </si>
  <si>
    <t>みなら特別支援学校</t>
    <phoneticPr fontId="2"/>
  </si>
  <si>
    <t>新居浜特別支援学校</t>
    <phoneticPr fontId="2"/>
  </si>
  <si>
    <t>みなら特別支援　※</t>
    <rPh sb="3" eb="5">
      <t>トクベツ</t>
    </rPh>
    <rPh sb="5" eb="7">
      <t>シエン</t>
    </rPh>
    <phoneticPr fontId="2"/>
  </si>
  <si>
    <t>新居浜特別支援　※</t>
    <rPh sb="0" eb="3">
      <t>ニイハマ</t>
    </rPh>
    <rPh sb="3" eb="5">
      <t>トクベツ</t>
    </rPh>
    <rPh sb="5" eb="7">
      <t>シエン</t>
    </rPh>
    <phoneticPr fontId="2"/>
  </si>
  <si>
    <t>愛　媛　大　学</t>
    <phoneticPr fontId="2"/>
  </si>
  <si>
    <t>新宮</t>
    <phoneticPr fontId="2"/>
  </si>
  <si>
    <t>伊方町</t>
    <phoneticPr fontId="2"/>
  </si>
  <si>
    <t>別子</t>
    <phoneticPr fontId="2"/>
  </si>
  <si>
    <t>西条市</t>
    <phoneticPr fontId="2"/>
  </si>
  <si>
    <t>西予市</t>
    <phoneticPr fontId="2"/>
  </si>
  <si>
    <t>城川</t>
    <phoneticPr fontId="2"/>
  </si>
  <si>
    <t>伊予市</t>
    <phoneticPr fontId="2"/>
  </si>
  <si>
    <t>今治市</t>
    <phoneticPr fontId="2"/>
  </si>
  <si>
    <t>鬼北町</t>
    <phoneticPr fontId="2"/>
  </si>
  <si>
    <t>岡村</t>
    <rPh sb="0" eb="2">
      <t>オカムラ</t>
    </rPh>
    <phoneticPr fontId="2"/>
  </si>
  <si>
    <t>愛南町</t>
    <phoneticPr fontId="2"/>
  </si>
  <si>
    <t>今治東</t>
    <phoneticPr fontId="2"/>
  </si>
  <si>
    <t>松山西</t>
    <phoneticPr fontId="2"/>
  </si>
  <si>
    <t>宇和島南</t>
    <phoneticPr fontId="2"/>
  </si>
  <si>
    <t>新田青雲</t>
    <phoneticPr fontId="2"/>
  </si>
  <si>
    <t>新宮</t>
    <rPh sb="0" eb="2">
      <t>シングウ</t>
    </rPh>
    <phoneticPr fontId="2"/>
  </si>
  <si>
    <t>興居島</t>
    <phoneticPr fontId="2"/>
  </si>
  <si>
    <t>船木　※</t>
    <phoneticPr fontId="2"/>
  </si>
  <si>
    <t>別子</t>
    <rPh sb="0" eb="1">
      <t>ベツ</t>
    </rPh>
    <rPh sb="1" eb="2">
      <t>コ</t>
    </rPh>
    <phoneticPr fontId="2"/>
  </si>
  <si>
    <t>　</t>
    <phoneticPr fontId="2"/>
  </si>
  <si>
    <t>　</t>
    <phoneticPr fontId="2"/>
  </si>
  <si>
    <t>愛　媛　大　学</t>
    <phoneticPr fontId="2"/>
  </si>
  <si>
    <t>丹原西</t>
    <phoneticPr fontId="2"/>
  </si>
  <si>
    <t>　</t>
    <phoneticPr fontId="2"/>
  </si>
  <si>
    <t>　</t>
    <phoneticPr fontId="2"/>
  </si>
  <si>
    <t>松野町</t>
    <phoneticPr fontId="2"/>
  </si>
  <si>
    <t>関前</t>
    <phoneticPr fontId="2"/>
  </si>
  <si>
    <t>※　分校を含む。</t>
    <phoneticPr fontId="2"/>
  </si>
  <si>
    <t>内子　※</t>
    <phoneticPr fontId="2"/>
  </si>
  <si>
    <t>八幡浜工業</t>
  </si>
  <si>
    <t>宇和　※</t>
    <phoneticPr fontId="2"/>
  </si>
  <si>
    <t>今治西　※</t>
    <phoneticPr fontId="2"/>
  </si>
  <si>
    <t>今治北　※</t>
    <phoneticPr fontId="2"/>
  </si>
  <si>
    <t>私立</t>
    <phoneticPr fontId="2"/>
  </si>
  <si>
    <t>今治明徳　※</t>
    <phoneticPr fontId="2"/>
  </si>
  <si>
    <t>松山南　※</t>
    <phoneticPr fontId="2"/>
  </si>
  <si>
    <t>松山北　※</t>
    <phoneticPr fontId="2"/>
  </si>
  <si>
    <t>聖カタリナ</t>
    <phoneticPr fontId="2"/>
  </si>
  <si>
    <t>大洲　※</t>
    <phoneticPr fontId="2"/>
  </si>
  <si>
    <t>中学校部門</t>
  </si>
  <si>
    <t>りか中学校</t>
    <rPh sb="2" eb="3">
      <t>チュウ</t>
    </rPh>
    <rPh sb="3" eb="5">
      <t>ガッコウ</t>
    </rPh>
    <phoneticPr fontId="2"/>
  </si>
  <si>
    <t>宇和島東　※</t>
    <phoneticPr fontId="2"/>
  </si>
  <si>
    <t>北宇和　※</t>
    <phoneticPr fontId="2"/>
  </si>
  <si>
    <t>松山学院高等学校</t>
    <rPh sb="2" eb="4">
      <t>ガクイン</t>
    </rPh>
    <phoneticPr fontId="2"/>
  </si>
  <si>
    <t>松山学院高等</t>
    <rPh sb="2" eb="4">
      <t>ガクイン</t>
    </rPh>
    <phoneticPr fontId="2"/>
  </si>
  <si>
    <t>松山学院</t>
    <rPh sb="2" eb="4">
      <t>ガクイン</t>
    </rPh>
    <phoneticPr fontId="2"/>
  </si>
  <si>
    <t>第61回愛媛県児童生徒理科研究作品　応募一覧表</t>
    <rPh sb="20" eb="22">
      <t>イチラン</t>
    </rPh>
    <rPh sb="22" eb="23">
      <t>ヒョウ</t>
    </rPh>
    <phoneticPr fontId="2"/>
  </si>
  <si>
    <t>八幡浜</t>
    <rPh sb="0" eb="3">
      <t>ヤワタハマ</t>
    </rPh>
    <phoneticPr fontId="2"/>
  </si>
  <si>
    <t>第63回愛媛県児童生徒理科研究作品　応募一覧表</t>
    <rPh sb="20" eb="22">
      <t>イチラン</t>
    </rPh>
    <rPh sb="22" eb="2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</si>
</sst>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8"/>
      <name val="ＭＳ 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name val="HGS創英角ﾎﾟｯﾌﾟ体"/>
      <family val="3"/>
      <charset val="128"/>
    </font>
    <font>
      <sz val="12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" fillId="0" borderId="0">
      <alignment vertical="center"/>
    </xf>
  </cellStyleXfs>
  <cellXfs count="300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1"/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0" fillId="0" borderId="21" xfId="2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10" fillId="0" borderId="17" xfId="2" applyFont="1" applyBorder="1" applyAlignment="1">
      <alignment vertical="center" shrinkToFit="1"/>
    </xf>
    <xf numFmtId="0" fontId="10" fillId="0" borderId="17" xfId="1" applyFont="1" applyBorder="1" applyAlignment="1">
      <alignment shrinkToFit="1"/>
    </xf>
    <xf numFmtId="0" fontId="10" fillId="0" borderId="0" xfId="1" applyFont="1" applyAlignment="1">
      <alignment horizont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0" xfId="2" applyFont="1" applyAlignment="1">
      <alignment vertical="center" textRotation="255"/>
    </xf>
    <xf numFmtId="0" fontId="10" fillId="0" borderId="0" xfId="2" applyFont="1" applyAlignment="1">
      <alignment horizontal="center" vertical="center" shrinkToFit="1"/>
    </xf>
    <xf numFmtId="0" fontId="10" fillId="0" borderId="13" xfId="2" applyFont="1" applyBorder="1" applyAlignment="1">
      <alignment horizontal="center" vertical="center" shrinkToFit="1"/>
    </xf>
    <xf numFmtId="0" fontId="9" fillId="0" borderId="0" xfId="1" applyAlignment="1">
      <alignment vertical="center" textRotation="255" shrinkToFit="1"/>
    </xf>
    <xf numFmtId="0" fontId="10" fillId="0" borderId="16" xfId="1" applyFont="1" applyBorder="1" applyAlignment="1">
      <alignment horizontal="center" shrinkToFit="1"/>
    </xf>
    <xf numFmtId="0" fontId="9" fillId="0" borderId="13" xfId="1" applyBorder="1" applyAlignment="1">
      <alignment vertical="center" textRotation="255" shrinkToFit="1"/>
    </xf>
    <xf numFmtId="0" fontId="10" fillId="0" borderId="13" xfId="1" applyFont="1" applyBorder="1" applyAlignment="1">
      <alignment shrinkToFit="1"/>
    </xf>
    <xf numFmtId="0" fontId="9" fillId="0" borderId="0" xfId="1" applyAlignment="1">
      <alignment vertical="center" wrapText="1"/>
    </xf>
    <xf numFmtId="0" fontId="9" fillId="0" borderId="0" xfId="1" applyAlignment="1">
      <alignment horizontal="center" vertical="center" shrinkToFit="1"/>
    </xf>
    <xf numFmtId="176" fontId="0" fillId="0" borderId="36" xfId="0" applyNumberFormat="1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176" fontId="0" fillId="0" borderId="9" xfId="0" applyNumberForma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0" fontId="12" fillId="3" borderId="4" xfId="1" applyFont="1" applyFill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4" xfId="2" applyFont="1" applyBorder="1" applyAlignment="1">
      <alignment vertical="center" shrinkToFit="1"/>
    </xf>
    <xf numFmtId="0" fontId="10" fillId="0" borderId="4" xfId="2" applyFont="1" applyBorder="1" applyAlignment="1">
      <alignment vertical="top" shrinkToFit="1"/>
    </xf>
    <xf numFmtId="0" fontId="10" fillId="0" borderId="4" xfId="1" applyFont="1" applyBorder="1" applyAlignment="1">
      <alignment shrinkToFit="1"/>
    </xf>
    <xf numFmtId="0" fontId="10" fillId="0" borderId="4" xfId="1" applyFont="1" applyBorder="1" applyAlignment="1">
      <alignment horizontal="center" shrinkToFit="1"/>
    </xf>
    <xf numFmtId="0" fontId="10" fillId="0" borderId="4" xfId="2" applyFont="1" applyBorder="1" applyAlignment="1">
      <alignment vertical="top" textRotation="255" shrinkToFit="1"/>
    </xf>
    <xf numFmtId="0" fontId="10" fillId="0" borderId="4" xfId="2" applyFont="1" applyBorder="1" applyAlignment="1">
      <alignment vertical="top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1" applyFont="1" applyBorder="1" applyAlignment="1">
      <alignment vertical="top" shrinkToFit="1"/>
    </xf>
    <xf numFmtId="0" fontId="10" fillId="0" borderId="4" xfId="1" applyFont="1" applyBorder="1" applyAlignment="1">
      <alignment vertical="top" textRotation="255" shrinkToFit="1"/>
    </xf>
    <xf numFmtId="0" fontId="10" fillId="0" borderId="4" xfId="1" applyFont="1" applyBorder="1"/>
    <xf numFmtId="0" fontId="13" fillId="0" borderId="4" xfId="2" applyFont="1" applyBorder="1">
      <alignment vertical="center"/>
    </xf>
    <xf numFmtId="0" fontId="11" fillId="0" borderId="4" xfId="1" applyFont="1" applyBorder="1" applyAlignment="1">
      <alignment vertical="top"/>
    </xf>
    <xf numFmtId="0" fontId="10" fillId="0" borderId="4" xfId="1" applyFont="1" applyBorder="1" applyAlignment="1">
      <alignment vertical="top"/>
    </xf>
    <xf numFmtId="0" fontId="10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 shrinkToFit="1"/>
    </xf>
    <xf numFmtId="0" fontId="12" fillId="3" borderId="37" xfId="1" applyFont="1" applyFill="1" applyBorder="1" applyAlignment="1">
      <alignment horizontal="center" vertical="center" shrinkToFit="1"/>
    </xf>
    <xf numFmtId="0" fontId="9" fillId="0" borderId="4" xfId="2" applyFont="1" applyBorder="1">
      <alignment vertical="center"/>
    </xf>
    <xf numFmtId="0" fontId="9" fillId="0" borderId="4" xfId="1" applyBorder="1" applyAlignment="1">
      <alignment vertical="top" shrinkToFit="1"/>
    </xf>
    <xf numFmtId="0" fontId="10" fillId="0" borderId="4" xfId="1" applyFont="1" applyBorder="1" applyAlignment="1">
      <alignment vertical="top" wrapText="1"/>
    </xf>
    <xf numFmtId="0" fontId="0" fillId="2" borderId="0" xfId="0" applyFill="1">
      <alignment vertical="center"/>
    </xf>
    <xf numFmtId="0" fontId="6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 textRotation="255"/>
    </xf>
    <xf numFmtId="176" fontId="0" fillId="0" borderId="38" xfId="0" applyNumberFormat="1" applyBorder="1" applyAlignment="1" applyProtection="1">
      <alignment horizontal="center" vertical="center" shrinkToFit="1"/>
      <protection locked="0"/>
    </xf>
    <xf numFmtId="176" fontId="0" fillId="0" borderId="39" xfId="0" applyNumberForma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 shrinkToFit="1"/>
    </xf>
    <xf numFmtId="0" fontId="0" fillId="4" borderId="3" xfId="0" applyFill="1" applyBorder="1" applyAlignment="1">
      <alignment horizontal="center" vertical="center" shrinkToFit="1"/>
    </xf>
    <xf numFmtId="0" fontId="6" fillId="6" borderId="49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6" fontId="0" fillId="0" borderId="51" xfId="0" applyNumberFormat="1" applyBorder="1" applyAlignment="1" applyProtection="1">
      <alignment horizontal="center" vertical="center" shrinkToFit="1"/>
      <protection locked="0"/>
    </xf>
    <xf numFmtId="176" fontId="0" fillId="0" borderId="52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horizontal="center" vertical="center" shrinkToFit="1"/>
      <protection locked="0"/>
    </xf>
    <xf numFmtId="176" fontId="0" fillId="0" borderId="53" xfId="0" applyNumberForma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>
      <alignment vertical="center"/>
    </xf>
    <xf numFmtId="176" fontId="0" fillId="0" borderId="36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51" xfId="0" applyNumberFormat="1" applyBorder="1" applyAlignment="1">
      <alignment horizontal="center" vertical="center" shrinkToFit="1"/>
    </xf>
    <xf numFmtId="176" fontId="0" fillId="0" borderId="52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53" xfId="0" applyNumberFormat="1" applyBorder="1" applyAlignment="1">
      <alignment horizontal="center" vertical="center" shrinkToFit="1"/>
    </xf>
    <xf numFmtId="176" fontId="0" fillId="0" borderId="38" xfId="0" applyNumberFormat="1" applyBorder="1" applyAlignment="1">
      <alignment horizontal="center" vertical="center" shrinkToFit="1"/>
    </xf>
    <xf numFmtId="176" fontId="0" fillId="0" borderId="39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  <xf numFmtId="0" fontId="10" fillId="0" borderId="0" xfId="1" applyFont="1" applyAlignment="1">
      <alignment vertical="top" textRotation="255"/>
    </xf>
    <xf numFmtId="176" fontId="0" fillId="0" borderId="0" xfId="0" applyNumberFormat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7" borderId="4" xfId="0" applyFont="1" applyFill="1" applyBorder="1">
      <alignment vertical="center"/>
    </xf>
    <xf numFmtId="0" fontId="0" fillId="0" borderId="54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4" fillId="7" borderId="4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4" xfId="2" applyFont="1" applyBorder="1">
      <alignment vertical="center"/>
    </xf>
    <xf numFmtId="0" fontId="10" fillId="0" borderId="0" xfId="2" applyFont="1">
      <alignment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>
      <alignment vertical="center"/>
    </xf>
    <xf numFmtId="0" fontId="10" fillId="0" borderId="30" xfId="2" applyFont="1" applyBorder="1" applyAlignment="1">
      <alignment horizontal="center" vertical="center"/>
    </xf>
    <xf numFmtId="0" fontId="10" fillId="0" borderId="26" xfId="2" applyFont="1" applyBorder="1">
      <alignment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33" xfId="2" applyFont="1" applyBorder="1" applyAlignment="1">
      <alignment horizontal="center" vertical="center"/>
    </xf>
    <xf numFmtId="0" fontId="10" fillId="0" borderId="17" xfId="2" applyFont="1" applyBorder="1">
      <alignment vertical="center"/>
    </xf>
    <xf numFmtId="0" fontId="10" fillId="0" borderId="30" xfId="2" applyFont="1" applyBorder="1" applyAlignment="1">
      <alignment horizontal="center" vertical="center" shrinkToFit="1"/>
    </xf>
    <xf numFmtId="0" fontId="10" fillId="0" borderId="22" xfId="1" applyFont="1" applyBorder="1" applyAlignment="1">
      <alignment shrinkToFit="1"/>
    </xf>
    <xf numFmtId="0" fontId="10" fillId="0" borderId="28" xfId="2" applyFont="1" applyBorder="1" applyAlignment="1">
      <alignment vertical="center" shrinkToFit="1"/>
    </xf>
    <xf numFmtId="0" fontId="10" fillId="0" borderId="0" xfId="1" applyFont="1" applyAlignment="1">
      <alignment vertical="center" textRotation="255"/>
    </xf>
    <xf numFmtId="0" fontId="10" fillId="0" borderId="0" xfId="2" applyFont="1" applyAlignment="1">
      <alignment horizontal="center" vertical="center" textRotation="255"/>
    </xf>
    <xf numFmtId="0" fontId="10" fillId="0" borderId="26" xfId="2" applyFont="1" applyBorder="1" applyAlignment="1">
      <alignment vertical="center" shrinkToFit="1"/>
    </xf>
    <xf numFmtId="0" fontId="10" fillId="0" borderId="27" xfId="2" applyFont="1" applyBorder="1" applyAlignment="1">
      <alignment horizontal="center" vertical="center" shrinkToFit="1"/>
    </xf>
    <xf numFmtId="0" fontId="10" fillId="0" borderId="22" xfId="1" applyFont="1" applyBorder="1"/>
    <xf numFmtId="0" fontId="10" fillId="0" borderId="31" xfId="2" applyFont="1" applyBorder="1" applyAlignment="1">
      <alignment horizontal="center" vertical="center"/>
    </xf>
    <xf numFmtId="0" fontId="10" fillId="0" borderId="30" xfId="1" applyFont="1" applyBorder="1" applyAlignment="1">
      <alignment horizontal="center" shrinkToFit="1"/>
    </xf>
    <xf numFmtId="0" fontId="10" fillId="0" borderId="26" xfId="1" applyFont="1" applyBorder="1" applyAlignment="1">
      <alignment shrinkToFit="1"/>
    </xf>
    <xf numFmtId="0" fontId="10" fillId="0" borderId="22" xfId="0" applyFont="1" applyBorder="1" applyAlignment="1"/>
    <xf numFmtId="0" fontId="10" fillId="0" borderId="13" xfId="2" applyFont="1" applyBorder="1" applyAlignment="1">
      <alignment vertical="top" textRotation="255"/>
    </xf>
    <xf numFmtId="0" fontId="10" fillId="0" borderId="13" xfId="2" applyFont="1" applyBorder="1" applyAlignment="1">
      <alignment horizontal="center" vertical="center"/>
    </xf>
    <xf numFmtId="0" fontId="10" fillId="0" borderId="13" xfId="2" applyFont="1" applyBorder="1">
      <alignment vertical="center"/>
    </xf>
    <xf numFmtId="0" fontId="10" fillId="0" borderId="0" xfId="0" applyFont="1" applyAlignment="1"/>
    <xf numFmtId="0" fontId="10" fillId="0" borderId="13" xfId="2" applyFont="1" applyBorder="1" applyAlignment="1">
      <alignment vertical="center" shrinkToFit="1"/>
    </xf>
    <xf numFmtId="0" fontId="10" fillId="0" borderId="0" xfId="2" applyFont="1" applyAlignment="1">
      <alignment vertical="center" textRotation="255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0" fillId="0" borderId="14" xfId="1" applyFont="1" applyBorder="1" applyAlignment="1">
      <alignment vertical="center"/>
    </xf>
    <xf numFmtId="0" fontId="10" fillId="0" borderId="0" xfId="1" applyFont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vertical="center"/>
    </xf>
    <xf numFmtId="0" fontId="10" fillId="0" borderId="30" xfId="1" applyFont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10" fillId="0" borderId="22" xfId="1" applyFont="1" applyBorder="1" applyAlignment="1">
      <alignment vertical="center" shrinkToFit="1"/>
    </xf>
    <xf numFmtId="0" fontId="10" fillId="0" borderId="33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26" xfId="1" applyFont="1" applyBorder="1" applyAlignment="1">
      <alignment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5" xfId="2" applyFont="1" applyBorder="1" applyAlignment="1">
      <alignment horizontal="center" vertical="center"/>
    </xf>
    <xf numFmtId="0" fontId="9" fillId="0" borderId="0" xfId="2" applyFont="1">
      <alignment vertical="center"/>
    </xf>
    <xf numFmtId="0" fontId="10" fillId="0" borderId="31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13" xfId="2" applyFont="1" applyBorder="1" applyAlignment="1">
      <alignment vertical="top" textRotation="255" shrinkToFit="1"/>
    </xf>
    <xf numFmtId="0" fontId="10" fillId="0" borderId="0" xfId="2" applyFont="1" applyAlignment="1">
      <alignment vertical="top" textRotation="255" shrinkToFit="1"/>
    </xf>
    <xf numFmtId="0" fontId="10" fillId="0" borderId="14" xfId="1" applyFont="1" applyBorder="1" applyAlignment="1">
      <alignment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28" xfId="1" applyFont="1" applyBorder="1" applyAlignment="1">
      <alignment vertical="center" shrinkToFit="1"/>
    </xf>
    <xf numFmtId="0" fontId="10" fillId="0" borderId="0" xfId="1" applyFont="1" applyAlignment="1">
      <alignment horizontal="center" vertical="top" wrapText="1"/>
    </xf>
    <xf numFmtId="0" fontId="10" fillId="0" borderId="0" xfId="2" applyFont="1" applyAlignment="1">
      <alignment horizontal="center" vertical="top" textRotation="255" shrinkToFit="1"/>
    </xf>
    <xf numFmtId="0" fontId="10" fillId="0" borderId="33" xfId="1" applyFont="1" applyBorder="1" applyAlignment="1">
      <alignment horizontal="center" shrinkToFit="1"/>
    </xf>
    <xf numFmtId="0" fontId="10" fillId="0" borderId="0" xfId="1" applyFont="1" applyAlignment="1">
      <alignment vertical="center" wrapText="1"/>
    </xf>
    <xf numFmtId="176" fontId="0" fillId="0" borderId="50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42" xfId="0" applyNumberFormat="1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176" fontId="0" fillId="0" borderId="47" xfId="0" applyNumberFormat="1" applyBorder="1" applyAlignment="1">
      <alignment horizontal="center" vertical="center" shrinkToFit="1"/>
    </xf>
    <xf numFmtId="176" fontId="0" fillId="0" borderId="48" xfId="0" applyNumberFormat="1" applyBorder="1" applyAlignment="1">
      <alignment horizontal="center" vertical="center" shrinkToFit="1"/>
    </xf>
    <xf numFmtId="176" fontId="0" fillId="0" borderId="41" xfId="0" applyNumberFormat="1" applyBorder="1" applyAlignment="1">
      <alignment horizontal="center" vertical="center" shrinkToFit="1"/>
    </xf>
    <xf numFmtId="176" fontId="0" fillId="0" borderId="30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40" xfId="0" applyFill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4" borderId="1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76" fontId="0" fillId="0" borderId="30" xfId="0" applyNumberForma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shrinkToFit="1"/>
      <protection locked="0"/>
    </xf>
    <xf numFmtId="176" fontId="0" fillId="0" borderId="50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shrinkToFit="1"/>
      <protection locked="0"/>
    </xf>
    <xf numFmtId="176" fontId="0" fillId="0" borderId="42" xfId="0" applyNumberForma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18" xfId="0" applyNumberFormat="1" applyBorder="1" applyAlignment="1" applyProtection="1">
      <alignment horizontal="center" vertical="center" wrapText="1" shrinkToFit="1"/>
      <protection locked="0"/>
    </xf>
    <xf numFmtId="176" fontId="0" fillId="0" borderId="47" xfId="0" applyNumberFormat="1" applyBorder="1" applyAlignment="1" applyProtection="1">
      <alignment horizontal="center" vertical="center" shrinkToFit="1"/>
      <protection locked="0"/>
    </xf>
    <xf numFmtId="176" fontId="0" fillId="0" borderId="48" xfId="0" applyNumberFormat="1" applyBorder="1" applyAlignment="1" applyProtection="1">
      <alignment horizontal="center" vertical="center" shrinkToFit="1"/>
      <protection locked="0"/>
    </xf>
    <xf numFmtId="176" fontId="0" fillId="0" borderId="41" xfId="0" applyNumberFormat="1" applyBorder="1" applyAlignment="1" applyProtection="1">
      <alignment horizontal="center" vertical="center" shrinkToFit="1"/>
      <protection locked="0"/>
    </xf>
    <xf numFmtId="176" fontId="0" fillId="0" borderId="44" xfId="0" applyNumberFormat="1" applyBorder="1" applyAlignment="1" applyProtection="1">
      <alignment horizontal="center" vertical="center" shrinkToFit="1"/>
      <protection locked="0"/>
    </xf>
    <xf numFmtId="176" fontId="0" fillId="0" borderId="45" xfId="0" applyNumberFormat="1" applyBorder="1" applyAlignment="1" applyProtection="1">
      <alignment horizontal="center" vertical="center" shrinkToFit="1"/>
      <protection locked="0"/>
    </xf>
    <xf numFmtId="176" fontId="0" fillId="0" borderId="46" xfId="0" applyNumberFormat="1" applyBorder="1" applyAlignment="1" applyProtection="1">
      <alignment horizontal="center" vertical="center" shrinkToFit="1"/>
      <protection locked="0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50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10" fillId="0" borderId="29" xfId="2" applyFont="1" applyBorder="1" applyAlignment="1">
      <alignment horizontal="center" vertical="top" textRotation="255"/>
    </xf>
    <xf numFmtId="0" fontId="10" fillId="0" borderId="24" xfId="2" applyFont="1" applyBorder="1" applyAlignment="1">
      <alignment horizontal="center" vertical="top" textRotation="255"/>
    </xf>
    <xf numFmtId="0" fontId="10" fillId="0" borderId="7" xfId="2" applyFont="1" applyBorder="1" applyAlignment="1">
      <alignment horizontal="center" vertical="top" textRotation="255"/>
    </xf>
    <xf numFmtId="0" fontId="10" fillId="0" borderId="16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0" fontId="12" fillId="8" borderId="12" xfId="1" applyFont="1" applyFill="1" applyBorder="1" applyAlignment="1">
      <alignment horizontal="center" vertical="center" shrinkToFit="1"/>
    </xf>
    <xf numFmtId="0" fontId="12" fillId="8" borderId="13" xfId="1" applyFont="1" applyFill="1" applyBorder="1" applyAlignment="1">
      <alignment horizontal="center" vertical="center" shrinkToFit="1"/>
    </xf>
    <xf numFmtId="0" fontId="12" fillId="8" borderId="14" xfId="1" applyFont="1" applyFill="1" applyBorder="1" applyAlignment="1">
      <alignment horizontal="center" vertical="center" shrinkToFit="1"/>
    </xf>
    <xf numFmtId="0" fontId="12" fillId="8" borderId="15" xfId="1" applyFont="1" applyFill="1" applyBorder="1" applyAlignment="1">
      <alignment horizontal="center" vertical="center" shrinkToFit="1"/>
    </xf>
    <xf numFmtId="0" fontId="12" fillId="8" borderId="16" xfId="1" applyFont="1" applyFill="1" applyBorder="1" applyAlignment="1">
      <alignment horizontal="center" vertical="center" shrinkToFit="1"/>
    </xf>
    <xf numFmtId="0" fontId="12" fillId="8" borderId="17" xfId="1" applyFont="1" applyFill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top" textRotation="255" shrinkToFit="1"/>
    </xf>
    <xf numFmtId="0" fontId="10" fillId="0" borderId="24" xfId="2" applyFont="1" applyBorder="1" applyAlignment="1">
      <alignment horizontal="center" vertical="top" textRotation="255" shrinkToFit="1"/>
    </xf>
    <xf numFmtId="0" fontId="10" fillId="0" borderId="7" xfId="2" applyFont="1" applyBorder="1" applyAlignment="1">
      <alignment horizontal="center" vertical="top" textRotation="255" shrinkToFit="1"/>
    </xf>
    <xf numFmtId="0" fontId="10" fillId="0" borderId="32" xfId="2" applyFont="1" applyBorder="1" applyAlignment="1">
      <alignment horizontal="center" vertical="top" textRotation="255" shrinkToFit="1"/>
    </xf>
    <xf numFmtId="0" fontId="10" fillId="0" borderId="20" xfId="1" applyFont="1" applyBorder="1" applyAlignment="1">
      <alignment horizontal="center" vertical="top" textRotation="255"/>
    </xf>
    <xf numFmtId="0" fontId="10" fillId="0" borderId="24" xfId="1" applyFont="1" applyBorder="1" applyAlignment="1">
      <alignment horizontal="center" vertical="top" textRotation="255"/>
    </xf>
    <xf numFmtId="0" fontId="10" fillId="0" borderId="32" xfId="1" applyFont="1" applyBorder="1" applyAlignment="1">
      <alignment horizontal="center" vertical="top" textRotation="255"/>
    </xf>
    <xf numFmtId="0" fontId="12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textRotation="255"/>
    </xf>
    <xf numFmtId="0" fontId="10" fillId="0" borderId="29" xfId="2" applyFont="1" applyBorder="1" applyAlignment="1">
      <alignment horizontal="center" vertical="top" textRotation="255" shrinkToFit="1"/>
    </xf>
    <xf numFmtId="0" fontId="10" fillId="0" borderId="32" xfId="2" applyFont="1" applyBorder="1" applyAlignment="1">
      <alignment horizontal="center" vertical="top" textRotation="255"/>
    </xf>
    <xf numFmtId="0" fontId="10" fillId="0" borderId="20" xfId="2" applyFont="1" applyBorder="1" applyAlignment="1">
      <alignment horizontal="center" vertical="top" textRotation="255"/>
    </xf>
    <xf numFmtId="0" fontId="11" fillId="0" borderId="29" xfId="1" applyFont="1" applyBorder="1" applyAlignment="1">
      <alignment horizontal="center" vertical="top" textRotation="255"/>
    </xf>
    <xf numFmtId="0" fontId="11" fillId="0" borderId="24" xfId="1" applyFont="1" applyBorder="1" applyAlignment="1">
      <alignment horizontal="center" vertical="top" textRotation="255"/>
    </xf>
    <xf numFmtId="0" fontId="11" fillId="0" borderId="7" xfId="1" applyFont="1" applyBorder="1" applyAlignment="1">
      <alignment horizontal="center" vertical="top" textRotation="255"/>
    </xf>
    <xf numFmtId="0" fontId="10" fillId="0" borderId="29" xfId="1" applyFont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textRotation="255" shrinkToFit="1"/>
    </xf>
    <xf numFmtId="0" fontId="10" fillId="0" borderId="7" xfId="1" applyFont="1" applyBorder="1" applyAlignment="1">
      <alignment horizontal="center" vertical="top" textRotation="255" shrinkToFit="1"/>
    </xf>
    <xf numFmtId="0" fontId="9" fillId="8" borderId="13" xfId="1" applyFill="1" applyBorder="1"/>
    <xf numFmtId="0" fontId="9" fillId="8" borderId="14" xfId="1" applyFill="1" applyBorder="1"/>
    <xf numFmtId="0" fontId="9" fillId="8" borderId="15" xfId="1" applyFill="1" applyBorder="1"/>
    <xf numFmtId="0" fontId="9" fillId="8" borderId="16" xfId="1" applyFill="1" applyBorder="1"/>
    <xf numFmtId="0" fontId="9" fillId="8" borderId="17" xfId="1" applyFill="1" applyBorder="1"/>
    <xf numFmtId="0" fontId="17" fillId="0" borderId="20" xfId="1" applyFont="1" applyBorder="1" applyAlignment="1">
      <alignment horizontal="center" vertical="top" textRotation="255" shrinkToFit="1"/>
    </xf>
    <xf numFmtId="0" fontId="17" fillId="0" borderId="24" xfId="1" applyFont="1" applyBorder="1" applyAlignment="1">
      <alignment horizontal="center" vertical="top" textRotation="255" shrinkToFit="1"/>
    </xf>
    <xf numFmtId="0" fontId="17" fillId="0" borderId="32" xfId="1" applyFont="1" applyBorder="1" applyAlignment="1">
      <alignment horizontal="center" vertical="top" textRotation="255" shrinkToFit="1"/>
    </xf>
    <xf numFmtId="0" fontId="9" fillId="0" borderId="24" xfId="1" applyBorder="1" applyAlignment="1">
      <alignment horizontal="center" vertical="top" textRotation="255" shrinkToFit="1"/>
    </xf>
    <xf numFmtId="0" fontId="9" fillId="0" borderId="7" xfId="1" applyBorder="1" applyAlignment="1">
      <alignment horizontal="center" vertical="top" textRotation="255" shrinkToFit="1"/>
    </xf>
    <xf numFmtId="0" fontId="10" fillId="0" borderId="24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textRotation="255" shrinkToFit="1"/>
    </xf>
    <xf numFmtId="0" fontId="10" fillId="0" borderId="0" xfId="2" applyFont="1" applyAlignment="1">
      <alignment horizontal="center" vertical="center" textRotation="255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13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9" fillId="3" borderId="13" xfId="1" applyFill="1" applyBorder="1" applyAlignment="1">
      <alignment horizontal="center" vertical="center" shrinkToFit="1"/>
    </xf>
    <xf numFmtId="0" fontId="9" fillId="3" borderId="14" xfId="1" applyFill="1" applyBorder="1" applyAlignment="1">
      <alignment horizontal="center" vertical="center" shrinkToFit="1"/>
    </xf>
    <xf numFmtId="0" fontId="9" fillId="3" borderId="15" xfId="1" applyFill="1" applyBorder="1" applyAlignment="1">
      <alignment horizontal="center" vertical="center" shrinkToFit="1"/>
    </xf>
    <xf numFmtId="0" fontId="9" fillId="3" borderId="16" xfId="1" applyFill="1" applyBorder="1" applyAlignment="1">
      <alignment horizontal="center" vertical="center" shrinkToFit="1"/>
    </xf>
    <xf numFmtId="0" fontId="9" fillId="3" borderId="17" xfId="1" applyFill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top" wrapText="1"/>
    </xf>
    <xf numFmtId="0" fontId="10" fillId="0" borderId="34" xfId="1" applyFont="1" applyBorder="1" applyAlignment="1">
      <alignment horizontal="center" vertical="top" wrapText="1"/>
    </xf>
    <xf numFmtId="0" fontId="10" fillId="0" borderId="36" xfId="1" applyFont="1" applyBorder="1" applyAlignment="1">
      <alignment horizontal="center" vertical="top" wrapText="1"/>
    </xf>
    <xf numFmtId="0" fontId="10" fillId="0" borderId="29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0" fillId="0" borderId="20" xfId="1" applyFont="1" applyBorder="1" applyAlignment="1">
      <alignment horizontal="center" vertical="top" textRotation="255" shrinkToFit="1"/>
    </xf>
  </cellXfs>
  <cellStyles count="3">
    <cellStyle name="標準" xfId="0" builtinId="0"/>
    <cellStyle name="標準 2" xfId="1" xr:uid="{00000000-0005-0000-0000-000001000000}"/>
    <cellStyle name="標準_学校原簿" xfId="2" xr:uid="{00000000-0005-0000-0000-000002000000}"/>
  </cellStyles>
  <dxfs count="0"/>
  <tableStyles count="0" defaultTableStyle="TableStyleMedium9" defaultPivotStyle="PivotStyleLight16"/>
  <colors>
    <mruColors>
      <color rgb="FFFFCCCC"/>
      <color rgb="FFFF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28577</xdr:rowOff>
    </xdr:from>
    <xdr:to>
      <xdr:col>13</xdr:col>
      <xdr:colOff>28951</xdr:colOff>
      <xdr:row>0</xdr:row>
      <xdr:rowOff>781052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5400000">
          <a:off x="9910950" y="214126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0</xdr:col>
      <xdr:colOff>47624</xdr:colOff>
      <xdr:row>2</xdr:row>
      <xdr:rowOff>0</xdr:rowOff>
    </xdr:from>
    <xdr:to>
      <xdr:col>5</xdr:col>
      <xdr:colOff>333375</xdr:colOff>
      <xdr:row>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24" y="952500"/>
          <a:ext cx="3762376" cy="571500"/>
        </a:xfrm>
        <a:prstGeom prst="wedgeRoundRectCallout">
          <a:avLst>
            <a:gd name="adj1" fmla="val -7368"/>
            <a:gd name="adj2" fmla="val 63582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「別紙３」または、別シートの学校コード一覧表を見て、学校コードを入力すると学校名が自動表示されます。</a:t>
          </a:r>
        </a:p>
      </xdr:txBody>
    </xdr:sp>
    <xdr:clientData/>
  </xdr:twoCellAnchor>
  <xdr:twoCellAnchor>
    <xdr:from>
      <xdr:col>7</xdr:col>
      <xdr:colOff>1114424</xdr:colOff>
      <xdr:row>5</xdr:row>
      <xdr:rowOff>381001</xdr:rowOff>
    </xdr:from>
    <xdr:to>
      <xdr:col>12</xdr:col>
      <xdr:colOff>28575</xdr:colOff>
      <xdr:row>7</xdr:row>
      <xdr:rowOff>381001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172199" y="2295526"/>
          <a:ext cx="3838576" cy="571500"/>
        </a:xfrm>
        <a:prstGeom prst="wedgeRoundRectCallout">
          <a:avLst>
            <a:gd name="adj1" fmla="val -7644"/>
            <a:gd name="adj2" fmla="val -69925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が出ます。提出後、変更する場合は早急に担当者へ連絡してください。</a:t>
          </a:r>
        </a:p>
      </xdr:txBody>
    </xdr:sp>
    <xdr:clientData/>
  </xdr:twoCellAnchor>
  <xdr:twoCellAnchor>
    <xdr:from>
      <xdr:col>1</xdr:col>
      <xdr:colOff>76200</xdr:colOff>
      <xdr:row>13</xdr:row>
      <xdr:rowOff>180974</xdr:rowOff>
    </xdr:from>
    <xdr:to>
      <xdr:col>3</xdr:col>
      <xdr:colOff>42750</xdr:colOff>
      <xdr:row>15</xdr:row>
      <xdr:rowOff>287174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0525" y="4657724"/>
          <a:ext cx="900000" cy="792000"/>
        </a:xfrm>
        <a:prstGeom prst="wedgeRoundRectCallout">
          <a:avLst>
            <a:gd name="adj1" fmla="val -35823"/>
            <a:gd name="adj2" fmla="val -78654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下の学年から入力します。</a:t>
          </a:r>
        </a:p>
      </xdr:txBody>
    </xdr:sp>
    <xdr:clientData/>
  </xdr:twoCellAnchor>
  <xdr:twoCellAnchor>
    <xdr:from>
      <xdr:col>3</xdr:col>
      <xdr:colOff>123825</xdr:colOff>
      <xdr:row>13</xdr:row>
      <xdr:rowOff>171449</xdr:rowOff>
    </xdr:from>
    <xdr:to>
      <xdr:col>5</xdr:col>
      <xdr:colOff>234975</xdr:colOff>
      <xdr:row>15</xdr:row>
      <xdr:rowOff>277649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71600" y="4648199"/>
          <a:ext cx="2340000" cy="792000"/>
        </a:xfrm>
        <a:prstGeom prst="wedgeRoundRectCallout">
          <a:avLst>
            <a:gd name="adj1" fmla="val -35670"/>
            <a:gd name="adj2" fmla="val -7949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研究題目は、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サブ題目も含めて</a:t>
          </a:r>
          <a:r>
            <a:rPr lang="en-US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文字以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内にし、☆等、</a:t>
          </a:r>
          <a:r>
            <a:rPr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不要な記号は付けない</a:t>
          </a:r>
          <a:r>
            <a:rPr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104775</xdr:colOff>
      <xdr:row>16</xdr:row>
      <xdr:rowOff>38099</xdr:rowOff>
    </xdr:from>
    <xdr:to>
      <xdr:col>8</xdr:col>
      <xdr:colOff>289200</xdr:colOff>
      <xdr:row>18</xdr:row>
      <xdr:rowOff>144299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81400" y="5543549"/>
          <a:ext cx="2880000" cy="792000"/>
        </a:xfrm>
        <a:prstGeom prst="wedgeRoundRectCallout">
          <a:avLst>
            <a:gd name="adj1" fmla="val -6249"/>
            <a:gd name="adj2" fmla="val -189356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が出ます。物理、化学、生物、地学の中から、当てはまる分野を選択してください。</a:t>
          </a:r>
        </a:p>
      </xdr:txBody>
    </xdr:sp>
    <xdr:clientData/>
  </xdr:twoCellAnchor>
  <xdr:twoCellAnchor>
    <xdr:from>
      <xdr:col>7</xdr:col>
      <xdr:colOff>1085849</xdr:colOff>
      <xdr:row>1</xdr:row>
      <xdr:rowOff>123825</xdr:rowOff>
    </xdr:from>
    <xdr:to>
      <xdr:col>12</xdr:col>
      <xdr:colOff>361949</xdr:colOff>
      <xdr:row>3</xdr:row>
      <xdr:rowOff>152400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143624" y="933450"/>
          <a:ext cx="4200525" cy="571500"/>
        </a:xfrm>
        <a:prstGeom prst="wedgeRoundRectCallout">
          <a:avLst>
            <a:gd name="adj1" fmla="val -5907"/>
            <a:gd name="adj2" fmla="val 68408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クリックすると、セルの右に▼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選択肢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が出ます。</a:t>
          </a:r>
          <a:r>
            <a:rPr kumimoji="1" lang="ja-JP" altLang="en-US" sz="1100">
              <a:solidFill>
                <a:sysClr val="windowText" lastClr="000000"/>
              </a:solidFill>
            </a:rPr>
            <a:t>「小学校部門、中学校部門、高等学校部門」のいずれかを選んでください。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7</xdr:col>
      <xdr:colOff>1000125</xdr:colOff>
      <xdr:row>4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95725" y="952500"/>
          <a:ext cx="2162175" cy="571500"/>
        </a:xfrm>
        <a:prstGeom prst="wedgeRoundRectCallout">
          <a:avLst>
            <a:gd name="adj1" fmla="val -38984"/>
            <a:gd name="adj2" fmla="val 841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応募一覧表を作成した先生のお名前を入力してください。</a:t>
          </a:r>
        </a:p>
      </xdr:txBody>
    </xdr:sp>
    <xdr:clientData/>
  </xdr:twoCellAnchor>
  <xdr:twoCellAnchor>
    <xdr:from>
      <xdr:col>4</xdr:col>
      <xdr:colOff>619125</xdr:colOff>
      <xdr:row>4</xdr:row>
      <xdr:rowOff>285750</xdr:rowOff>
    </xdr:from>
    <xdr:to>
      <xdr:col>7</xdr:col>
      <xdr:colOff>438151</xdr:colOff>
      <xdr:row>8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81325" y="1809750"/>
          <a:ext cx="2514601" cy="1114425"/>
        </a:xfrm>
        <a:prstGeom prst="wedgeRoundRectCallout">
          <a:avLst>
            <a:gd name="adj1" fmla="val 36099"/>
            <a:gd name="adj2" fmla="val 5740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重要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全校児童生徒数を入力し、自動表示された「応募作品数の上限」が出品できる最大数になります。</a:t>
          </a:r>
        </a:p>
      </xdr:txBody>
    </xdr:sp>
    <xdr:clientData/>
  </xdr:twoCellAnchor>
  <xdr:twoCellAnchor>
    <xdr:from>
      <xdr:col>9</xdr:col>
      <xdr:colOff>1009650</xdr:colOff>
      <xdr:row>8</xdr:row>
      <xdr:rowOff>161925</xdr:rowOff>
    </xdr:from>
    <xdr:to>
      <xdr:col>13</xdr:col>
      <xdr:colOff>9525</xdr:colOff>
      <xdr:row>9</xdr:row>
      <xdr:rowOff>66675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296275" y="3038475"/>
          <a:ext cx="2162175" cy="295275"/>
        </a:xfrm>
        <a:prstGeom prst="wedgeRoundRectCallout">
          <a:avLst>
            <a:gd name="adj1" fmla="val 15642"/>
            <a:gd name="adj2" fmla="val 11676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代表者も含めた総人数です。</a:t>
          </a:r>
        </a:p>
      </xdr:txBody>
    </xdr:sp>
    <xdr:clientData/>
  </xdr:twoCellAnchor>
  <xdr:twoCellAnchor>
    <xdr:from>
      <xdr:col>10</xdr:col>
      <xdr:colOff>876299</xdr:colOff>
      <xdr:row>13</xdr:row>
      <xdr:rowOff>266700</xdr:rowOff>
    </xdr:from>
    <xdr:to>
      <xdr:col>12</xdr:col>
      <xdr:colOff>375149</xdr:colOff>
      <xdr:row>16</xdr:row>
      <xdr:rowOff>30000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277349" y="4743450"/>
          <a:ext cx="1080000" cy="792000"/>
        </a:xfrm>
        <a:prstGeom prst="wedgeRoundRectCallout">
          <a:avLst>
            <a:gd name="adj1" fmla="val 29559"/>
            <a:gd name="adj2" fmla="val -8745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作品に添付する物品の数です。</a:t>
          </a:r>
        </a:p>
      </xdr:txBody>
    </xdr:sp>
    <xdr:clientData/>
  </xdr:twoCellAnchor>
  <xdr:twoCellAnchor>
    <xdr:from>
      <xdr:col>8</xdr:col>
      <xdr:colOff>962025</xdr:colOff>
      <xdr:row>15</xdr:row>
      <xdr:rowOff>200025</xdr:rowOff>
    </xdr:from>
    <xdr:to>
      <xdr:col>10</xdr:col>
      <xdr:colOff>713175</xdr:colOff>
      <xdr:row>17</xdr:row>
      <xdr:rowOff>306225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134225" y="5362575"/>
          <a:ext cx="1980000" cy="792000"/>
        </a:xfrm>
        <a:prstGeom prst="wedgeRoundRectCallout">
          <a:avLst>
            <a:gd name="adj1" fmla="val -37807"/>
            <a:gd name="adj2" fmla="val -81921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共同研究は、ここに代表研究者以外の氏名と学年を、一人ずつ入力してください。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7</xdr:col>
      <xdr:colOff>95250</xdr:colOff>
      <xdr:row>13</xdr:row>
      <xdr:rowOff>171450</xdr:rowOff>
    </xdr:from>
    <xdr:to>
      <xdr:col>8</xdr:col>
      <xdr:colOff>960825</xdr:colOff>
      <xdr:row>15</xdr:row>
      <xdr:rowOff>277650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153025" y="4648200"/>
          <a:ext cx="1980000" cy="792000"/>
        </a:xfrm>
        <a:prstGeom prst="wedgeRoundRectCallout">
          <a:avLst>
            <a:gd name="adj1" fmla="val -38340"/>
            <a:gd name="adj2" fmla="val -7987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36000" rIns="36000" bIns="36000" rtlCol="0" anchor="ctr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　氏名に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表外字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が含まれる場合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別途、メール、</a:t>
          </a:r>
          <a:r>
            <a:rPr kumimoji="1" lang="en-US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等で連絡してください。</a:t>
          </a:r>
          <a:endParaRPr lang="ja-JP" altLang="ja-JP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123825</xdr:colOff>
      <xdr:row>18</xdr:row>
      <xdr:rowOff>295275</xdr:rowOff>
    </xdr:from>
    <xdr:to>
      <xdr:col>5</xdr:col>
      <xdr:colOff>942975</xdr:colOff>
      <xdr:row>20</xdr:row>
      <xdr:rowOff>171450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38150" y="6486525"/>
          <a:ext cx="3981450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応募作品が多く、シートに入りきらない場合は、ファイルを別にして、複数のファイルを提出してください。</a:t>
          </a:r>
        </a:p>
      </xdr:txBody>
    </xdr:sp>
    <xdr:clientData/>
  </xdr:twoCellAnchor>
  <xdr:twoCellAnchor>
    <xdr:from>
      <xdr:col>6</xdr:col>
      <xdr:colOff>171450</xdr:colOff>
      <xdr:row>18</xdr:row>
      <xdr:rowOff>295275</xdr:rowOff>
    </xdr:from>
    <xdr:to>
      <xdr:col>12</xdr:col>
      <xdr:colOff>352425</xdr:colOff>
      <xdr:row>20</xdr:row>
      <xdr:rowOff>171450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762500" y="6486525"/>
          <a:ext cx="5572125" cy="5619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　５人以上の共同研究の場合は、グループ名が必要です。</a:t>
          </a:r>
          <a:r>
            <a:rPr kumimoji="1" lang="ja-JP" altLang="en-US" sz="1200" b="1">
              <a:solidFill>
                <a:sysClr val="windowText" lastClr="000000"/>
              </a:solidFill>
            </a:rPr>
            <a:t>応募票</a:t>
          </a:r>
          <a:r>
            <a:rPr kumimoji="1" lang="ja-JP" altLang="en-US" sz="1200" b="0">
              <a:solidFill>
                <a:sysClr val="windowText" lastClr="000000"/>
              </a:solidFill>
            </a:rPr>
            <a:t>に</a:t>
          </a:r>
          <a:r>
            <a:rPr kumimoji="1" lang="ja-JP" altLang="en-US" sz="1200">
              <a:solidFill>
                <a:sysClr val="windowText" lastClr="000000"/>
              </a:solidFill>
            </a:rPr>
            <a:t>グループ名を記入してください。この「応募一覧表」には入力するセルはありません。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104775</xdr:rowOff>
    </xdr:from>
    <xdr:to>
      <xdr:col>12</xdr:col>
      <xdr:colOff>457577</xdr:colOff>
      <xdr:row>3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5400000">
          <a:off x="9910951" y="290324"/>
          <a:ext cx="752475" cy="3813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200" b="0">
              <a:ln>
                <a:noFill/>
              </a:ln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別紙２</a:t>
          </a:r>
        </a:p>
      </xdr:txBody>
    </xdr:sp>
    <xdr:clientData/>
  </xdr:twoCellAnchor>
  <xdr:twoCellAnchor>
    <xdr:from>
      <xdr:col>2</xdr:col>
      <xdr:colOff>9525</xdr:colOff>
      <xdr:row>10</xdr:row>
      <xdr:rowOff>19050</xdr:rowOff>
    </xdr:from>
    <xdr:to>
      <xdr:col>12</xdr:col>
      <xdr:colOff>438150</xdr:colOff>
      <xdr:row>21</xdr:row>
      <xdr:rowOff>257177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E2857BB1-912E-4576-BFDC-216953FED052}"/>
            </a:ext>
          </a:extLst>
        </xdr:cNvPr>
        <xdr:cNvSpPr/>
      </xdr:nvSpPr>
      <xdr:spPr>
        <a:xfrm>
          <a:off x="790575" y="2828925"/>
          <a:ext cx="9629775" cy="4010027"/>
        </a:xfrm>
        <a:prstGeom prst="roundRect">
          <a:avLst/>
        </a:prstGeom>
        <a:solidFill>
          <a:sysClr val="window" lastClr="FFFFFF"/>
        </a:solidFill>
        <a:ln w="381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≪留意点≫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この応募一覧表のファイル名は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「学校種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一字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学校コード番号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別紙３参照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○○立△△学校」にしてください。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　川之江小学校の場合は、「小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_11101_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四国中央市立川之江小学校」となります。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⑴　中学校部門の一文字目は「中」、高等学校部門は「高」となります。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</a:t>
          </a:r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中等教育学校、特別支援学校も、小・中・高から該当するものを選んでください。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⑵　アンダーバー、数字は半角です。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⑶　「」は例示のためです。実際には付けないでください。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⑷　特別賞・優秀賞・努力賞に入賞した際には、入賞作品名と入賞者氏名を作品展等で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  </a:t>
          </a:r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紹介することについて、予め了承の上応募してください。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  ファイル名を変更したら、この吹き出しを削除して応募一覧表を作成してください。</a:t>
          </a:r>
          <a:endParaRPr kumimoji="1" lang="en-US" altLang="ja-JP" sz="16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119063</xdr:colOff>
      <xdr:row>1</xdr:row>
      <xdr:rowOff>85045</xdr:rowOff>
    </xdr:from>
    <xdr:to>
      <xdr:col>2</xdr:col>
      <xdr:colOff>61311</xdr:colOff>
      <xdr:row>1</xdr:row>
      <xdr:rowOff>374197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9063" y="256495"/>
          <a:ext cx="866173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9922</xdr:colOff>
      <xdr:row>1</xdr:row>
      <xdr:rowOff>99219</xdr:rowOff>
    </xdr:from>
    <xdr:to>
      <xdr:col>2</xdr:col>
      <xdr:colOff>242739</xdr:colOff>
      <xdr:row>1</xdr:row>
      <xdr:rowOff>388371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95672" y="765969"/>
          <a:ext cx="890042" cy="289152"/>
        </a:xfrm>
        <a:prstGeom prst="rect">
          <a:avLst/>
        </a:prstGeom>
        <a:solidFill>
          <a:sysClr val="window" lastClr="FFFFFF"/>
        </a:solidFill>
        <a:ln w="1270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 紙 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77527</xdr:colOff>
      <xdr:row>1</xdr:row>
      <xdr:rowOff>88604</xdr:rowOff>
    </xdr:from>
    <xdr:to>
      <xdr:col>1</xdr:col>
      <xdr:colOff>689562</xdr:colOff>
      <xdr:row>1</xdr:row>
      <xdr:rowOff>379448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7527" y="254738"/>
          <a:ext cx="900000" cy="29084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別 紙 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685799</xdr:colOff>
      <xdr:row>0</xdr:row>
      <xdr:rowOff>85725</xdr:rowOff>
    </xdr:from>
    <xdr:to>
      <xdr:col>12</xdr:col>
      <xdr:colOff>342900</xdr:colOff>
      <xdr:row>0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14324" y="85725"/>
          <a:ext cx="8201026" cy="84772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95251</xdr:rowOff>
    </xdr:from>
    <xdr:to>
      <xdr:col>7</xdr:col>
      <xdr:colOff>1143000</xdr:colOff>
      <xdr:row>0</xdr:row>
      <xdr:rowOff>857250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23850" y="95251"/>
          <a:ext cx="8048625" cy="761999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14</xdr:col>
      <xdr:colOff>0</xdr:colOff>
      <xdr:row>0</xdr:row>
      <xdr:rowOff>838200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19050" y="9525"/>
          <a:ext cx="10944225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6</xdr:col>
      <xdr:colOff>876301</xdr:colOff>
      <xdr:row>0</xdr:row>
      <xdr:rowOff>828675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9051" y="0"/>
          <a:ext cx="8763000" cy="828675"/>
        </a:xfrm>
        <a:prstGeom prst="rect">
          <a:avLst/>
        </a:prstGeom>
        <a:solidFill>
          <a:srgbClr val="FFFF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itchFamily="49" charset="-128"/>
              <a:ea typeface="ＭＳ ゴシック" pitchFamily="49" charset="-128"/>
              <a:cs typeface="+mn-cs"/>
            </a:rPr>
            <a:t>このシートは、教育センター処理用です。データを入力する必要はありません。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64"/>
  <sheetViews>
    <sheetView zoomScaleNormal="100" zoomScaleSheetLayoutView="80" workbookViewId="0">
      <selection activeCell="D6" sqref="D6:F6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6" s="1" customFormat="1" ht="63.75" customHeight="1" x14ac:dyDescent="0.15">
      <c r="A1" s="216" t="s">
        <v>1408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66"/>
      <c r="P1" s="66"/>
    </row>
    <row r="2" spans="1:16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6" ht="32.1" customHeight="1" x14ac:dyDescent="0.15">
      <c r="A3" s="58"/>
      <c r="B3" s="217" t="s">
        <v>1523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58"/>
    </row>
    <row r="4" spans="1:16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6" ht="30.75" customHeight="1" x14ac:dyDescent="0.15">
      <c r="A5" s="58"/>
      <c r="B5" s="213" t="s">
        <v>5</v>
      </c>
      <c r="C5" s="213"/>
      <c r="D5" s="89">
        <v>12345</v>
      </c>
      <c r="E5" s="109" t="s">
        <v>1413</v>
      </c>
      <c r="F5" s="110"/>
      <c r="G5" s="78"/>
      <c r="H5" s="215" t="s">
        <v>427</v>
      </c>
      <c r="I5" s="213"/>
      <c r="J5" s="212" t="s">
        <v>1516</v>
      </c>
      <c r="K5" s="212"/>
      <c r="L5" s="58"/>
      <c r="M5" s="58"/>
      <c r="N5" s="58"/>
    </row>
    <row r="6" spans="1:16" ht="30.75" customHeight="1" x14ac:dyDescent="0.15">
      <c r="A6" s="58"/>
      <c r="B6" s="213" t="s">
        <v>16</v>
      </c>
      <c r="C6" s="213"/>
      <c r="D6" s="214" t="s">
        <v>1517</v>
      </c>
      <c r="E6" s="214"/>
      <c r="F6" s="214"/>
      <c r="G6" s="59"/>
      <c r="H6" s="215" t="s">
        <v>9</v>
      </c>
      <c r="I6" s="213"/>
      <c r="J6" s="212" t="s">
        <v>12</v>
      </c>
      <c r="K6" s="212"/>
      <c r="L6" s="60"/>
      <c r="M6" s="60"/>
      <c r="N6" s="58"/>
    </row>
    <row r="7" spans="1:16" ht="14.25" customHeight="1" x14ac:dyDescent="0.15">
      <c r="A7" s="58"/>
      <c r="B7" s="61"/>
      <c r="C7" s="61"/>
      <c r="D7" s="61"/>
      <c r="E7" s="61"/>
      <c r="F7" s="62"/>
      <c r="G7" s="62"/>
      <c r="H7" s="63"/>
      <c r="I7" s="63"/>
      <c r="J7" s="58"/>
      <c r="K7" s="58"/>
      <c r="L7" s="60"/>
      <c r="M7" s="60"/>
      <c r="N7" s="58"/>
    </row>
    <row r="8" spans="1:16" ht="30.75" customHeight="1" thickBot="1" x14ac:dyDescent="0.2">
      <c r="A8" s="58"/>
      <c r="B8" s="205" t="s">
        <v>1410</v>
      </c>
      <c r="C8" s="205"/>
      <c r="D8" s="205"/>
      <c r="E8" s="205" t="s">
        <v>1409</v>
      </c>
      <c r="F8" s="205"/>
      <c r="G8" s="62"/>
      <c r="H8" s="206" t="s">
        <v>1411</v>
      </c>
      <c r="I8" s="206"/>
      <c r="J8" s="207" t="s">
        <v>1407</v>
      </c>
      <c r="K8" s="205"/>
      <c r="L8" s="60"/>
      <c r="M8" s="60"/>
      <c r="N8" s="58"/>
    </row>
    <row r="9" spans="1:16" ht="30.75" customHeight="1" thickBot="1" x14ac:dyDescent="0.2">
      <c r="A9" s="58"/>
      <c r="B9" s="208"/>
      <c r="C9" s="208"/>
      <c r="D9" s="208"/>
      <c r="E9" s="208"/>
      <c r="F9" s="208"/>
      <c r="G9" s="62"/>
      <c r="H9" s="209" t="str">
        <f>IF(B9="","全校児童生徒数入力により自動表示",IF(B9&lt;400,"7",B9*0.02))</f>
        <v>全校児童生徒数入力により自動表示</v>
      </c>
      <c r="I9" s="210"/>
      <c r="J9" s="211"/>
      <c r="K9" s="212"/>
      <c r="L9" s="60"/>
      <c r="M9" s="60"/>
      <c r="N9" s="58"/>
    </row>
    <row r="10" spans="1:16" ht="14.25" thickBot="1" x14ac:dyDescent="0.2">
      <c r="A10" s="58"/>
      <c r="B10" s="58"/>
      <c r="C10" s="58"/>
      <c r="D10" s="58"/>
      <c r="E10" s="58"/>
      <c r="F10" s="58"/>
      <c r="G10" s="58"/>
      <c r="H10" s="195"/>
      <c r="I10" s="195"/>
      <c r="J10" s="195"/>
      <c r="K10" s="58"/>
      <c r="L10" s="58"/>
      <c r="M10" s="58"/>
      <c r="N10" s="58"/>
    </row>
    <row r="11" spans="1:16" s="65" customFormat="1" ht="27" customHeight="1" thickBot="1" x14ac:dyDescent="0.2">
      <c r="A11" s="64"/>
      <c r="B11" s="71" t="s">
        <v>18</v>
      </c>
      <c r="C11" s="72" t="s">
        <v>416</v>
      </c>
      <c r="D11" s="196" t="s">
        <v>4</v>
      </c>
      <c r="E11" s="197"/>
      <c r="F11" s="198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1406</v>
      </c>
      <c r="L11" s="73" t="s">
        <v>1</v>
      </c>
      <c r="M11" s="76" t="s">
        <v>3</v>
      </c>
      <c r="N11" s="64"/>
    </row>
    <row r="12" spans="1:16" ht="27" customHeight="1" thickBot="1" x14ac:dyDescent="0.2">
      <c r="A12" s="58">
        <v>1</v>
      </c>
      <c r="B12" s="90">
        <v>1</v>
      </c>
      <c r="C12" s="91">
        <v>1</v>
      </c>
      <c r="D12" s="199" t="s">
        <v>6</v>
      </c>
      <c r="E12" s="200"/>
      <c r="F12" s="201"/>
      <c r="G12" s="92" t="s">
        <v>938</v>
      </c>
      <c r="H12" s="111" t="s">
        <v>7</v>
      </c>
      <c r="I12" s="111" t="s">
        <v>939</v>
      </c>
      <c r="J12" s="111"/>
      <c r="K12" s="111"/>
      <c r="L12" s="94">
        <v>1</v>
      </c>
      <c r="M12" s="95">
        <v>0</v>
      </c>
      <c r="N12" s="58"/>
    </row>
    <row r="13" spans="1:16" ht="27" customHeight="1" thickTop="1" thickBot="1" x14ac:dyDescent="0.2">
      <c r="A13" s="58">
        <v>2</v>
      </c>
      <c r="B13" s="90">
        <v>2</v>
      </c>
      <c r="C13" s="91">
        <v>2</v>
      </c>
      <c r="D13" s="202" t="s">
        <v>8</v>
      </c>
      <c r="E13" s="203"/>
      <c r="F13" s="204"/>
      <c r="G13" s="113" t="s">
        <v>938</v>
      </c>
      <c r="H13" s="114" t="s">
        <v>11</v>
      </c>
      <c r="I13" s="115" t="s">
        <v>940</v>
      </c>
      <c r="J13" s="93" t="s">
        <v>14</v>
      </c>
      <c r="K13" s="116" t="s">
        <v>941</v>
      </c>
      <c r="L13" s="185">
        <v>4</v>
      </c>
      <c r="M13" s="95">
        <v>0</v>
      </c>
      <c r="N13" s="58"/>
    </row>
    <row r="14" spans="1:16" ht="27" customHeight="1" thickTop="1" x14ac:dyDescent="0.15">
      <c r="A14" s="58">
        <v>3</v>
      </c>
      <c r="B14" s="90"/>
      <c r="C14" s="91"/>
      <c r="D14" s="186"/>
      <c r="E14" s="187"/>
      <c r="F14" s="188"/>
      <c r="G14" s="92"/>
      <c r="H14" s="93"/>
      <c r="I14" s="116"/>
      <c r="J14" s="112" t="s">
        <v>15</v>
      </c>
      <c r="K14" s="117" t="s">
        <v>942</v>
      </c>
      <c r="L14" s="185"/>
      <c r="M14" s="95"/>
      <c r="N14" s="58"/>
    </row>
    <row r="15" spans="1:16" ht="27" customHeight="1" thickBot="1" x14ac:dyDescent="0.2">
      <c r="A15" s="58">
        <v>4</v>
      </c>
      <c r="B15" s="90"/>
      <c r="C15" s="91"/>
      <c r="D15" s="186"/>
      <c r="E15" s="187"/>
      <c r="F15" s="188"/>
      <c r="G15" s="92"/>
      <c r="H15" s="98"/>
      <c r="I15" s="117"/>
      <c r="J15" s="118" t="s">
        <v>24</v>
      </c>
      <c r="K15" s="119" t="s">
        <v>943</v>
      </c>
      <c r="L15" s="185"/>
      <c r="M15" s="95"/>
      <c r="N15" s="58"/>
    </row>
    <row r="16" spans="1:16" ht="27" customHeight="1" thickTop="1" x14ac:dyDescent="0.15">
      <c r="A16" s="58">
        <v>5</v>
      </c>
      <c r="B16" s="90"/>
      <c r="C16" s="91"/>
      <c r="D16" s="202"/>
      <c r="E16" s="203"/>
      <c r="F16" s="204"/>
      <c r="G16" s="92"/>
      <c r="H16" s="93"/>
      <c r="I16" s="93"/>
      <c r="J16" s="93"/>
      <c r="K16" s="93"/>
      <c r="L16" s="94"/>
      <c r="M16" s="95"/>
      <c r="N16" s="58"/>
    </row>
    <row r="17" spans="1:14" ht="27" customHeight="1" x14ac:dyDescent="0.15">
      <c r="A17" s="58">
        <v>6</v>
      </c>
      <c r="B17" s="90"/>
      <c r="C17" s="91"/>
      <c r="D17" s="202"/>
      <c r="E17" s="203"/>
      <c r="F17" s="204"/>
      <c r="G17" s="92"/>
      <c r="H17" s="93"/>
      <c r="I17" s="93"/>
      <c r="J17" s="93"/>
      <c r="K17" s="93"/>
      <c r="L17" s="94"/>
      <c r="M17" s="95"/>
      <c r="N17" s="58"/>
    </row>
    <row r="18" spans="1:14" ht="27" customHeight="1" x14ac:dyDescent="0.15">
      <c r="A18" s="58">
        <v>7</v>
      </c>
      <c r="B18" s="90"/>
      <c r="C18" s="91"/>
      <c r="D18" s="186"/>
      <c r="E18" s="187"/>
      <c r="F18" s="188"/>
      <c r="G18" s="92"/>
      <c r="H18" s="93"/>
      <c r="I18" s="93"/>
      <c r="J18" s="93"/>
      <c r="K18" s="93"/>
      <c r="L18" s="94"/>
      <c r="M18" s="95"/>
      <c r="N18" s="58"/>
    </row>
    <row r="19" spans="1:14" ht="27" customHeight="1" x14ac:dyDescent="0.15">
      <c r="A19" s="58">
        <v>8</v>
      </c>
      <c r="B19" s="90"/>
      <c r="C19" s="91"/>
      <c r="D19" s="186"/>
      <c r="E19" s="187"/>
      <c r="F19" s="188"/>
      <c r="G19" s="92"/>
      <c r="H19" s="93"/>
      <c r="I19" s="93"/>
      <c r="J19" s="93"/>
      <c r="K19" s="93"/>
      <c r="L19" s="94"/>
      <c r="M19" s="95"/>
      <c r="N19" s="58"/>
    </row>
    <row r="20" spans="1:14" ht="27" customHeight="1" x14ac:dyDescent="0.15">
      <c r="A20" s="58">
        <v>9</v>
      </c>
      <c r="B20" s="90"/>
      <c r="C20" s="91"/>
      <c r="D20" s="186"/>
      <c r="E20" s="187"/>
      <c r="F20" s="188"/>
      <c r="G20" s="92"/>
      <c r="H20" s="93"/>
      <c r="I20" s="93"/>
      <c r="J20" s="93"/>
      <c r="K20" s="93"/>
      <c r="L20" s="94"/>
      <c r="M20" s="95"/>
      <c r="N20" s="58"/>
    </row>
    <row r="21" spans="1:14" ht="27" customHeight="1" x14ac:dyDescent="0.15">
      <c r="A21" s="58">
        <v>10</v>
      </c>
      <c r="B21" s="90"/>
      <c r="C21" s="91"/>
      <c r="D21" s="186"/>
      <c r="E21" s="187"/>
      <c r="F21" s="188"/>
      <c r="G21" s="92"/>
      <c r="H21" s="93"/>
      <c r="I21" s="93"/>
      <c r="J21" s="93"/>
      <c r="K21" s="93"/>
      <c r="L21" s="94"/>
      <c r="M21" s="95"/>
      <c r="N21" s="58"/>
    </row>
    <row r="22" spans="1:14" ht="27" customHeight="1" x14ac:dyDescent="0.15">
      <c r="A22" s="58">
        <v>11</v>
      </c>
      <c r="B22" s="90"/>
      <c r="C22" s="91"/>
      <c r="D22" s="186"/>
      <c r="E22" s="187"/>
      <c r="F22" s="188"/>
      <c r="G22" s="92"/>
      <c r="H22" s="93"/>
      <c r="I22" s="93"/>
      <c r="J22" s="93"/>
      <c r="K22" s="93"/>
      <c r="L22" s="94"/>
      <c r="M22" s="95"/>
      <c r="N22" s="58"/>
    </row>
    <row r="23" spans="1:14" ht="27" customHeight="1" x14ac:dyDescent="0.15">
      <c r="A23" s="58">
        <v>12</v>
      </c>
      <c r="B23" s="90"/>
      <c r="C23" s="91"/>
      <c r="D23" s="186"/>
      <c r="E23" s="187"/>
      <c r="F23" s="188"/>
      <c r="G23" s="92"/>
      <c r="H23" s="93"/>
      <c r="I23" s="93"/>
      <c r="J23" s="93"/>
      <c r="K23" s="93"/>
      <c r="L23" s="94"/>
      <c r="M23" s="95"/>
      <c r="N23" s="58"/>
    </row>
    <row r="24" spans="1:14" ht="27" customHeight="1" x14ac:dyDescent="0.15">
      <c r="A24" s="58">
        <v>13</v>
      </c>
      <c r="B24" s="90"/>
      <c r="C24" s="91"/>
      <c r="D24" s="186"/>
      <c r="E24" s="187"/>
      <c r="F24" s="188"/>
      <c r="G24" s="92"/>
      <c r="H24" s="93"/>
      <c r="I24" s="93"/>
      <c r="J24" s="93"/>
      <c r="K24" s="93"/>
      <c r="L24" s="94"/>
      <c r="M24" s="95"/>
      <c r="N24" s="58"/>
    </row>
    <row r="25" spans="1:14" ht="27" customHeight="1" x14ac:dyDescent="0.15">
      <c r="A25" s="58">
        <v>14</v>
      </c>
      <c r="B25" s="90"/>
      <c r="C25" s="91"/>
      <c r="D25" s="186"/>
      <c r="E25" s="187"/>
      <c r="F25" s="188"/>
      <c r="G25" s="92"/>
      <c r="H25" s="93"/>
      <c r="I25" s="93"/>
      <c r="J25" s="93"/>
      <c r="K25" s="93"/>
      <c r="L25" s="94"/>
      <c r="M25" s="95"/>
      <c r="N25" s="58"/>
    </row>
    <row r="26" spans="1:14" ht="27" customHeight="1" x14ac:dyDescent="0.15">
      <c r="A26" s="58">
        <v>15</v>
      </c>
      <c r="B26" s="90"/>
      <c r="C26" s="91"/>
      <c r="D26" s="186"/>
      <c r="E26" s="187"/>
      <c r="F26" s="188"/>
      <c r="G26" s="92"/>
      <c r="H26" s="93"/>
      <c r="I26" s="93"/>
      <c r="J26" s="93"/>
      <c r="K26" s="93"/>
      <c r="L26" s="94"/>
      <c r="M26" s="95"/>
      <c r="N26" s="58"/>
    </row>
    <row r="27" spans="1:14" ht="27" customHeight="1" x14ac:dyDescent="0.15">
      <c r="A27" s="58">
        <v>16</v>
      </c>
      <c r="B27" s="90"/>
      <c r="C27" s="91"/>
      <c r="D27" s="186"/>
      <c r="E27" s="187"/>
      <c r="F27" s="188"/>
      <c r="G27" s="92"/>
      <c r="H27" s="93"/>
      <c r="I27" s="93"/>
      <c r="J27" s="93"/>
      <c r="K27" s="93"/>
      <c r="L27" s="94"/>
      <c r="M27" s="95"/>
      <c r="N27" s="58"/>
    </row>
    <row r="28" spans="1:14" ht="27" customHeight="1" x14ac:dyDescent="0.15">
      <c r="A28" s="58">
        <v>17</v>
      </c>
      <c r="B28" s="90"/>
      <c r="C28" s="91"/>
      <c r="D28" s="186"/>
      <c r="E28" s="187"/>
      <c r="F28" s="188"/>
      <c r="G28" s="92"/>
      <c r="H28" s="93"/>
      <c r="I28" s="93"/>
      <c r="J28" s="93"/>
      <c r="K28" s="93"/>
      <c r="L28" s="94"/>
      <c r="M28" s="95"/>
      <c r="N28" s="58"/>
    </row>
    <row r="29" spans="1:14" ht="27" customHeight="1" x14ac:dyDescent="0.15">
      <c r="A29" s="58">
        <v>18</v>
      </c>
      <c r="B29" s="90"/>
      <c r="C29" s="91"/>
      <c r="D29" s="186"/>
      <c r="E29" s="187"/>
      <c r="F29" s="188"/>
      <c r="G29" s="92"/>
      <c r="H29" s="93"/>
      <c r="I29" s="93"/>
      <c r="J29" s="93"/>
      <c r="K29" s="93"/>
      <c r="L29" s="94"/>
      <c r="M29" s="95"/>
      <c r="N29" s="58"/>
    </row>
    <row r="30" spans="1:14" ht="27" customHeight="1" x14ac:dyDescent="0.15">
      <c r="A30" s="58">
        <v>19</v>
      </c>
      <c r="B30" s="90"/>
      <c r="C30" s="91"/>
      <c r="D30" s="186"/>
      <c r="E30" s="187"/>
      <c r="F30" s="188"/>
      <c r="G30" s="92"/>
      <c r="H30" s="93"/>
      <c r="I30" s="93"/>
      <c r="J30" s="93"/>
      <c r="K30" s="93"/>
      <c r="L30" s="94"/>
      <c r="M30" s="95"/>
      <c r="N30" s="58"/>
    </row>
    <row r="31" spans="1:14" ht="27" customHeight="1" x14ac:dyDescent="0.15">
      <c r="A31" s="58">
        <v>20</v>
      </c>
      <c r="B31" s="96"/>
      <c r="C31" s="97"/>
      <c r="D31" s="186"/>
      <c r="E31" s="187"/>
      <c r="F31" s="188"/>
      <c r="G31" s="86"/>
      <c r="H31" s="98"/>
      <c r="I31" s="98"/>
      <c r="J31" s="98"/>
      <c r="K31" s="98"/>
      <c r="L31" s="99"/>
      <c r="M31" s="100"/>
      <c r="N31" s="58"/>
    </row>
    <row r="32" spans="1:14" ht="27" customHeight="1" x14ac:dyDescent="0.15">
      <c r="A32" s="58">
        <v>21</v>
      </c>
      <c r="B32" s="90"/>
      <c r="C32" s="91"/>
      <c r="D32" s="192"/>
      <c r="E32" s="193"/>
      <c r="F32" s="194"/>
      <c r="G32" s="92"/>
      <c r="H32" s="93"/>
      <c r="I32" s="93"/>
      <c r="J32" s="93"/>
      <c r="K32" s="93"/>
      <c r="L32" s="94"/>
      <c r="M32" s="95"/>
      <c r="N32" s="58"/>
    </row>
    <row r="33" spans="1:14" ht="27" customHeight="1" x14ac:dyDescent="0.15">
      <c r="A33" s="58">
        <v>22</v>
      </c>
      <c r="B33" s="90"/>
      <c r="C33" s="91"/>
      <c r="D33" s="186"/>
      <c r="E33" s="187"/>
      <c r="F33" s="188"/>
      <c r="G33" s="92"/>
      <c r="H33" s="93"/>
      <c r="I33" s="93"/>
      <c r="J33" s="93"/>
      <c r="K33" s="93"/>
      <c r="L33" s="94"/>
      <c r="M33" s="95"/>
      <c r="N33" s="58"/>
    </row>
    <row r="34" spans="1:14" ht="27" customHeight="1" x14ac:dyDescent="0.15">
      <c r="A34" s="58">
        <v>23</v>
      </c>
      <c r="B34" s="90"/>
      <c r="C34" s="91"/>
      <c r="D34" s="186"/>
      <c r="E34" s="187"/>
      <c r="F34" s="188"/>
      <c r="G34" s="92"/>
      <c r="H34" s="93"/>
      <c r="I34" s="93"/>
      <c r="J34" s="93"/>
      <c r="K34" s="93"/>
      <c r="L34" s="94"/>
      <c r="M34" s="95"/>
      <c r="N34" s="58"/>
    </row>
    <row r="35" spans="1:14" ht="27" customHeight="1" x14ac:dyDescent="0.15">
      <c r="A35" s="58">
        <v>24</v>
      </c>
      <c r="B35" s="90"/>
      <c r="C35" s="91"/>
      <c r="D35" s="186"/>
      <c r="E35" s="187"/>
      <c r="F35" s="188"/>
      <c r="G35" s="92"/>
      <c r="H35" s="93"/>
      <c r="I35" s="93"/>
      <c r="J35" s="93"/>
      <c r="K35" s="93"/>
      <c r="L35" s="94"/>
      <c r="M35" s="95"/>
      <c r="N35" s="58"/>
    </row>
    <row r="36" spans="1:14" ht="27" customHeight="1" x14ac:dyDescent="0.15">
      <c r="A36" s="58">
        <v>25</v>
      </c>
      <c r="B36" s="96"/>
      <c r="C36" s="97"/>
      <c r="D36" s="186"/>
      <c r="E36" s="187"/>
      <c r="F36" s="188"/>
      <c r="G36" s="86"/>
      <c r="H36" s="98"/>
      <c r="I36" s="98"/>
      <c r="J36" s="98"/>
      <c r="K36" s="98"/>
      <c r="L36" s="99"/>
      <c r="M36" s="100"/>
      <c r="N36" s="58"/>
    </row>
    <row r="37" spans="1:14" ht="27" customHeight="1" x14ac:dyDescent="0.15">
      <c r="A37" s="58">
        <v>26</v>
      </c>
      <c r="B37" s="90"/>
      <c r="C37" s="91"/>
      <c r="D37" s="192"/>
      <c r="E37" s="193"/>
      <c r="F37" s="194"/>
      <c r="G37" s="92"/>
      <c r="H37" s="93"/>
      <c r="I37" s="93"/>
      <c r="J37" s="93"/>
      <c r="K37" s="93"/>
      <c r="L37" s="94"/>
      <c r="M37" s="95"/>
      <c r="N37" s="58"/>
    </row>
    <row r="38" spans="1:14" ht="27" customHeight="1" x14ac:dyDescent="0.15">
      <c r="A38" s="58">
        <v>27</v>
      </c>
      <c r="B38" s="90"/>
      <c r="C38" s="91"/>
      <c r="D38" s="186"/>
      <c r="E38" s="187"/>
      <c r="F38" s="188"/>
      <c r="G38" s="92"/>
      <c r="H38" s="93"/>
      <c r="I38" s="93"/>
      <c r="J38" s="93"/>
      <c r="K38" s="93"/>
      <c r="L38" s="94"/>
      <c r="M38" s="95"/>
      <c r="N38" s="58"/>
    </row>
    <row r="39" spans="1:14" ht="27" customHeight="1" x14ac:dyDescent="0.15">
      <c r="A39" s="58">
        <v>28</v>
      </c>
      <c r="B39" s="90"/>
      <c r="C39" s="91"/>
      <c r="D39" s="186"/>
      <c r="E39" s="187"/>
      <c r="F39" s="188"/>
      <c r="G39" s="92"/>
      <c r="H39" s="93"/>
      <c r="I39" s="93"/>
      <c r="J39" s="93"/>
      <c r="K39" s="93"/>
      <c r="L39" s="94"/>
      <c r="M39" s="95"/>
      <c r="N39" s="58"/>
    </row>
    <row r="40" spans="1:14" ht="27" customHeight="1" x14ac:dyDescent="0.15">
      <c r="A40" s="58">
        <v>29</v>
      </c>
      <c r="B40" s="90"/>
      <c r="C40" s="91"/>
      <c r="D40" s="186"/>
      <c r="E40" s="187"/>
      <c r="F40" s="188"/>
      <c r="G40" s="92"/>
      <c r="H40" s="93"/>
      <c r="I40" s="93"/>
      <c r="J40" s="93"/>
      <c r="K40" s="93"/>
      <c r="L40" s="94"/>
      <c r="M40" s="95"/>
      <c r="N40" s="58"/>
    </row>
    <row r="41" spans="1:14" ht="27" customHeight="1" thickBot="1" x14ac:dyDescent="0.2">
      <c r="A41" s="58">
        <v>30</v>
      </c>
      <c r="B41" s="101"/>
      <c r="C41" s="102"/>
      <c r="D41" s="189"/>
      <c r="E41" s="190"/>
      <c r="F41" s="191"/>
      <c r="G41" s="103"/>
      <c r="H41" s="104"/>
      <c r="I41" s="104"/>
      <c r="J41" s="104"/>
      <c r="K41" s="104"/>
      <c r="L41" s="105"/>
      <c r="M41" s="106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</sheetData>
  <sheetProtection algorithmName="SHA-512" hashValue="eKIojaVMEMimXBZrNFZ78JkAQzWcIT4hmJH3XuTImh9gCTVvjzcGu6sGNAjS1AYi3TWFGd7lCG3H1UPWfMnnMA==" saltValue="djU8mIgpTwU0Oc7ftlvbvA==" spinCount="100000" sheet="1" selectLockedCells="1"/>
  <mergeCells count="49">
    <mergeCell ref="B6:C6"/>
    <mergeCell ref="D6:F6"/>
    <mergeCell ref="H6:I6"/>
    <mergeCell ref="J6:K6"/>
    <mergeCell ref="A1:N1"/>
    <mergeCell ref="B3:M3"/>
    <mergeCell ref="B5:C5"/>
    <mergeCell ref="H5:I5"/>
    <mergeCell ref="J5:K5"/>
    <mergeCell ref="B8:D8"/>
    <mergeCell ref="E8:F8"/>
    <mergeCell ref="H8:I8"/>
    <mergeCell ref="J8:K8"/>
    <mergeCell ref="B9:D9"/>
    <mergeCell ref="E9:F9"/>
    <mergeCell ref="H9:I9"/>
    <mergeCell ref="J9:K9"/>
    <mergeCell ref="D21:F21"/>
    <mergeCell ref="H10:J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33:F33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40:F40"/>
    <mergeCell ref="D41:F41"/>
    <mergeCell ref="D34:F34"/>
    <mergeCell ref="D35:F35"/>
    <mergeCell ref="D36:F36"/>
    <mergeCell ref="D37:F37"/>
    <mergeCell ref="D38:F38"/>
    <mergeCell ref="D39:F39"/>
  </mergeCells>
  <phoneticPr fontId="2"/>
  <dataValidations count="3">
    <dataValidation type="list" allowBlank="1" showInputMessage="1" showErrorMessage="1" sqref="J5:K5" xr:uid="{00000000-0002-0000-0000-000000000000}">
      <formula1>"小学校部門,中学校部門,高等学校部門"</formula1>
    </dataValidation>
    <dataValidation type="list" allowBlank="1" showInputMessage="1" showErrorMessage="1" promptTitle="返却方法" prompt="右下の▼をクリックし、返却方法を選択してください。" sqref="J6:K7" xr:uid="{00000000-0002-0000-0000-000001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41" xr:uid="{00000000-0002-0000-0000-000002000000}">
      <formula1>"物,化,生,地"</formula1>
    </dataValidation>
  </dataValidations>
  <pageMargins left="0.59055118110236227" right="0.39370078740157483" top="0.59055118110236227" bottom="0.39370078740157483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>
      <selection activeCell="E14" sqref="E14"/>
    </sheetView>
  </sheetViews>
  <sheetFormatPr defaultRowHeight="13.5" x14ac:dyDescent="0.15"/>
  <cols>
    <col min="1" max="1" width="11.625" customWidth="1"/>
    <col min="2" max="2" width="7.5" customWidth="1"/>
    <col min="3" max="3" width="19" customWidth="1"/>
    <col min="4" max="4" width="18.5" customWidth="1"/>
    <col min="5" max="5" width="36.125" customWidth="1"/>
    <col min="6" max="6" width="18.375" customWidth="1"/>
    <col min="7" max="7" width="11.625" customWidth="1"/>
  </cols>
  <sheetData>
    <row r="1" ht="67.5" customHeight="1" x14ac:dyDescent="0.15"/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N163"/>
  <sheetViews>
    <sheetView tabSelected="1" zoomScaleNormal="100" workbookViewId="0">
      <selection activeCell="J6" sqref="J6:K6"/>
    </sheetView>
  </sheetViews>
  <sheetFormatPr defaultColWidth="9" defaultRowHeight="13.5" x14ac:dyDescent="0.15"/>
  <cols>
    <col min="1" max="1" width="4.125" customWidth="1"/>
    <col min="2" max="3" width="6.125" customWidth="1"/>
    <col min="4" max="6" width="14.625" customWidth="1"/>
    <col min="7" max="7" width="6.125" customWidth="1"/>
    <col min="8" max="11" width="14.625" customWidth="1"/>
    <col min="12" max="13" width="6.125" customWidth="1"/>
    <col min="14" max="14" width="1.625" customWidth="1"/>
  </cols>
  <sheetData>
    <row r="1" spans="1:14" x14ac:dyDescent="0.1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1.2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32.1" customHeight="1" x14ac:dyDescent="0.15">
      <c r="A3" s="58"/>
      <c r="B3" s="217" t="s">
        <v>1525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58"/>
    </row>
    <row r="4" spans="1:14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30.75" customHeight="1" x14ac:dyDescent="0.15">
      <c r="A5" s="58"/>
      <c r="B5" s="213" t="s">
        <v>417</v>
      </c>
      <c r="C5" s="213"/>
      <c r="D5" s="122"/>
      <c r="E5" s="109" t="s">
        <v>1413</v>
      </c>
      <c r="F5" s="121"/>
      <c r="G5" s="77"/>
      <c r="H5" s="215" t="s">
        <v>427</v>
      </c>
      <c r="I5" s="213"/>
      <c r="J5" s="237" t="s">
        <v>1516</v>
      </c>
      <c r="K5" s="237"/>
      <c r="L5" s="58"/>
      <c r="M5" s="58"/>
      <c r="N5" s="58"/>
    </row>
    <row r="6" spans="1:14" ht="30.75" customHeight="1" x14ac:dyDescent="0.15">
      <c r="A6" s="58"/>
      <c r="B6" s="213" t="s">
        <v>418</v>
      </c>
      <c r="C6" s="213"/>
      <c r="D6" s="231" t="str">
        <f>IF(ISBLANK(D5),"学校コード入力により自動表示",IF(ISNA(VLOOKUP(D5,参照用学校コード!$A:$C,2,0)),"学校コードが違います",VLOOKUP(D5,参照用学校コード!$A:$C,2,0)))</f>
        <v>学校コード入力により自動表示</v>
      </c>
      <c r="E6" s="232"/>
      <c r="F6" s="233"/>
      <c r="G6" s="59"/>
      <c r="H6" s="215" t="s">
        <v>419</v>
      </c>
      <c r="I6" s="213"/>
      <c r="J6" s="237"/>
      <c r="K6" s="237"/>
      <c r="L6" s="60"/>
      <c r="M6" s="60"/>
      <c r="N6" s="58"/>
    </row>
    <row r="7" spans="1:14" ht="14.25" customHeight="1" x14ac:dyDescent="0.15">
      <c r="A7" s="58"/>
      <c r="B7" s="61"/>
      <c r="C7" s="61"/>
      <c r="D7" s="239"/>
      <c r="E7" s="239"/>
      <c r="F7" s="239"/>
      <c r="G7" s="62"/>
      <c r="H7" s="63"/>
      <c r="I7" s="63"/>
      <c r="J7" s="58"/>
      <c r="K7" s="58"/>
      <c r="L7" s="60"/>
      <c r="M7" s="60"/>
      <c r="N7" s="58"/>
    </row>
    <row r="8" spans="1:14" ht="30.75" customHeight="1" thickBot="1" x14ac:dyDescent="0.2">
      <c r="A8" s="58"/>
      <c r="B8" s="205" t="s">
        <v>1410</v>
      </c>
      <c r="C8" s="205"/>
      <c r="D8" s="205"/>
      <c r="E8" s="205" t="s">
        <v>1409</v>
      </c>
      <c r="F8" s="205"/>
      <c r="G8" s="62"/>
      <c r="H8" s="206" t="s">
        <v>1411</v>
      </c>
      <c r="I8" s="206"/>
      <c r="J8" s="207" t="s">
        <v>1407</v>
      </c>
      <c r="K8" s="205"/>
      <c r="L8" s="60"/>
      <c r="M8" s="60"/>
      <c r="N8" s="58"/>
    </row>
    <row r="9" spans="1:14" ht="30.75" customHeight="1" thickBot="1" x14ac:dyDescent="0.2">
      <c r="A9" s="58"/>
      <c r="B9" s="236"/>
      <c r="C9" s="236"/>
      <c r="D9" s="236"/>
      <c r="E9" s="236"/>
      <c r="F9" s="236"/>
      <c r="G9" s="62"/>
      <c r="H9" s="209" t="str">
        <f>IF(B9="","全校児童生徒数入力により自動表示",IF(AND(B9&lt;&gt;"",J5="小学校部門"),IF(B9&lt;400,7,B9*0.02),IF(AND(B9&lt;&gt;"",J5="中学校部門"),IF(B9&lt;200,3,B9*0.02),IF(AND(B9&lt;&gt;"",J5="高等学校部門"),IF(B9&lt;200,3,B9*0.02),"全校児童生徒数入力により自動表示"))))</f>
        <v>全校児童生徒数入力により自動表示</v>
      </c>
      <c r="I9" s="210"/>
      <c r="J9" s="238"/>
      <c r="K9" s="237"/>
      <c r="L9" s="234" t="str">
        <f>IF($J$9&gt;$H$9,"再検討","")</f>
        <v/>
      </c>
      <c r="M9" s="235"/>
      <c r="N9" s="58"/>
    </row>
    <row r="10" spans="1:14" ht="14.25" thickBot="1" x14ac:dyDescent="0.2">
      <c r="A10" s="58"/>
      <c r="B10" s="58"/>
      <c r="C10" s="58"/>
      <c r="D10" s="58"/>
      <c r="E10" s="58"/>
      <c r="F10" s="58"/>
      <c r="G10" s="58"/>
      <c r="H10" s="195"/>
      <c r="I10" s="195"/>
      <c r="J10" s="195"/>
      <c r="K10" s="58"/>
      <c r="L10" s="58"/>
      <c r="M10" s="58"/>
      <c r="N10" s="58"/>
    </row>
    <row r="11" spans="1:14" s="65" customFormat="1" ht="27" customHeight="1" thickBot="1" x14ac:dyDescent="0.2">
      <c r="A11" s="64"/>
      <c r="B11" s="71" t="s">
        <v>18</v>
      </c>
      <c r="C11" s="72" t="s">
        <v>416</v>
      </c>
      <c r="D11" s="196" t="s">
        <v>4</v>
      </c>
      <c r="E11" s="197"/>
      <c r="F11" s="198"/>
      <c r="G11" s="73" t="s">
        <v>0</v>
      </c>
      <c r="H11" s="73" t="s">
        <v>10</v>
      </c>
      <c r="I11" s="74" t="s">
        <v>22</v>
      </c>
      <c r="J11" s="75" t="s">
        <v>13</v>
      </c>
      <c r="K11" s="74" t="s">
        <v>1406</v>
      </c>
      <c r="L11" s="73" t="s">
        <v>1</v>
      </c>
      <c r="M11" s="76" t="s">
        <v>3</v>
      </c>
      <c r="N11" s="64"/>
    </row>
    <row r="12" spans="1:14" ht="27" customHeight="1" x14ac:dyDescent="0.15">
      <c r="A12" s="58">
        <v>1</v>
      </c>
      <c r="B12" s="26"/>
      <c r="C12" s="27"/>
      <c r="D12" s="228"/>
      <c r="E12" s="229"/>
      <c r="F12" s="230"/>
      <c r="G12" s="28"/>
      <c r="H12" s="29"/>
      <c r="I12" s="29"/>
      <c r="J12" s="29"/>
      <c r="K12" s="29"/>
      <c r="L12" s="30"/>
      <c r="M12" s="31"/>
      <c r="N12" s="58"/>
    </row>
    <row r="13" spans="1:14" ht="27" customHeight="1" x14ac:dyDescent="0.15">
      <c r="A13" s="58">
        <v>2</v>
      </c>
      <c r="B13" s="26"/>
      <c r="C13" s="27"/>
      <c r="D13" s="221"/>
      <c r="E13" s="222"/>
      <c r="F13" s="223"/>
      <c r="G13" s="28"/>
      <c r="H13" s="29"/>
      <c r="I13" s="29"/>
      <c r="J13" s="29"/>
      <c r="K13" s="29"/>
      <c r="L13" s="30"/>
      <c r="M13" s="31"/>
      <c r="N13" s="58"/>
    </row>
    <row r="14" spans="1:14" ht="27" customHeight="1" x14ac:dyDescent="0.15">
      <c r="A14" s="58">
        <v>3</v>
      </c>
      <c r="B14" s="26"/>
      <c r="C14" s="27"/>
      <c r="D14" s="221"/>
      <c r="E14" s="222"/>
      <c r="F14" s="223"/>
      <c r="G14" s="28"/>
      <c r="H14" s="29"/>
      <c r="I14" s="29"/>
      <c r="J14" s="29"/>
      <c r="K14" s="29"/>
      <c r="L14" s="30"/>
      <c r="M14" s="31"/>
      <c r="N14" s="58"/>
    </row>
    <row r="15" spans="1:14" ht="27" customHeight="1" x14ac:dyDescent="0.15">
      <c r="A15" s="58">
        <v>4</v>
      </c>
      <c r="B15" s="26"/>
      <c r="C15" s="27"/>
      <c r="D15" s="221"/>
      <c r="E15" s="222"/>
      <c r="F15" s="223"/>
      <c r="G15" s="28"/>
      <c r="H15" s="29"/>
      <c r="I15" s="29"/>
      <c r="J15" s="29"/>
      <c r="K15" s="29"/>
      <c r="L15" s="30"/>
      <c r="M15" s="31"/>
      <c r="N15" s="58"/>
    </row>
    <row r="16" spans="1:14" ht="27" customHeight="1" x14ac:dyDescent="0.15">
      <c r="A16" s="58">
        <v>5</v>
      </c>
      <c r="B16" s="26"/>
      <c r="C16" s="27"/>
      <c r="D16" s="221"/>
      <c r="E16" s="222"/>
      <c r="F16" s="223"/>
      <c r="G16" s="28"/>
      <c r="H16" s="29"/>
      <c r="I16" s="29"/>
      <c r="J16" s="29"/>
      <c r="K16" s="29"/>
      <c r="L16" s="30"/>
      <c r="M16" s="31"/>
      <c r="N16" s="58"/>
    </row>
    <row r="17" spans="1:14" ht="27" customHeight="1" x14ac:dyDescent="0.15">
      <c r="A17" s="58">
        <v>6</v>
      </c>
      <c r="B17" s="26"/>
      <c r="C17" s="27"/>
      <c r="D17" s="221"/>
      <c r="E17" s="222"/>
      <c r="F17" s="223"/>
      <c r="G17" s="28"/>
      <c r="H17" s="29"/>
      <c r="I17" s="29"/>
      <c r="J17" s="29"/>
      <c r="K17" s="29"/>
      <c r="L17" s="30"/>
      <c r="M17" s="31"/>
      <c r="N17" s="58"/>
    </row>
    <row r="18" spans="1:14" ht="27" customHeight="1" x14ac:dyDescent="0.15">
      <c r="A18" s="58">
        <v>7</v>
      </c>
      <c r="B18" s="26"/>
      <c r="C18" s="27"/>
      <c r="D18" s="221"/>
      <c r="E18" s="222"/>
      <c r="F18" s="223"/>
      <c r="G18" s="28"/>
      <c r="H18" s="29"/>
      <c r="I18" s="29"/>
      <c r="J18" s="29"/>
      <c r="K18" s="29"/>
      <c r="L18" s="30"/>
      <c r="M18" s="31"/>
      <c r="N18" s="58"/>
    </row>
    <row r="19" spans="1:14" ht="27" customHeight="1" x14ac:dyDescent="0.15">
      <c r="A19" s="58">
        <v>8</v>
      </c>
      <c r="B19" s="26"/>
      <c r="C19" s="27"/>
      <c r="D19" s="221"/>
      <c r="E19" s="222"/>
      <c r="F19" s="223"/>
      <c r="G19" s="28"/>
      <c r="H19" s="29"/>
      <c r="I19" s="29"/>
      <c r="J19" s="29"/>
      <c r="K19" s="29"/>
      <c r="L19" s="30"/>
      <c r="M19" s="31"/>
      <c r="N19" s="58"/>
    </row>
    <row r="20" spans="1:14" ht="27" customHeight="1" x14ac:dyDescent="0.15">
      <c r="A20" s="58">
        <v>9</v>
      </c>
      <c r="B20" s="26"/>
      <c r="C20" s="27"/>
      <c r="D20" s="224"/>
      <c r="E20" s="222"/>
      <c r="F20" s="223"/>
      <c r="G20" s="28"/>
      <c r="H20" s="29"/>
      <c r="I20" s="29"/>
      <c r="J20" s="29"/>
      <c r="K20" s="29"/>
      <c r="L20" s="30"/>
      <c r="M20" s="31"/>
      <c r="N20" s="58"/>
    </row>
    <row r="21" spans="1:14" ht="27" customHeight="1" x14ac:dyDescent="0.15">
      <c r="A21" s="58">
        <v>10</v>
      </c>
      <c r="B21" s="26"/>
      <c r="C21" s="27"/>
      <c r="D21" s="221"/>
      <c r="E21" s="222"/>
      <c r="F21" s="223"/>
      <c r="G21" s="28"/>
      <c r="H21" s="29"/>
      <c r="I21" s="29"/>
      <c r="J21" s="29"/>
      <c r="K21" s="29"/>
      <c r="L21" s="30"/>
      <c r="M21" s="31"/>
      <c r="N21" s="58"/>
    </row>
    <row r="22" spans="1:14" ht="27" customHeight="1" x14ac:dyDescent="0.15">
      <c r="A22" s="58">
        <v>11</v>
      </c>
      <c r="B22" s="26"/>
      <c r="C22" s="27"/>
      <c r="D22" s="221"/>
      <c r="E22" s="222"/>
      <c r="F22" s="223"/>
      <c r="G22" s="28"/>
      <c r="H22" s="29"/>
      <c r="I22" s="29"/>
      <c r="J22" s="29"/>
      <c r="K22" s="29"/>
      <c r="L22" s="30"/>
      <c r="M22" s="31"/>
      <c r="N22" s="58"/>
    </row>
    <row r="23" spans="1:14" ht="27" customHeight="1" x14ac:dyDescent="0.15">
      <c r="A23" s="58">
        <v>12</v>
      </c>
      <c r="B23" s="26"/>
      <c r="C23" s="27"/>
      <c r="D23" s="221"/>
      <c r="E23" s="222"/>
      <c r="F23" s="223"/>
      <c r="G23" s="28"/>
      <c r="H23" s="29"/>
      <c r="I23" s="29"/>
      <c r="J23" s="29"/>
      <c r="K23" s="29"/>
      <c r="L23" s="30"/>
      <c r="M23" s="31"/>
      <c r="N23" s="58"/>
    </row>
    <row r="24" spans="1:14" ht="27" customHeight="1" x14ac:dyDescent="0.15">
      <c r="A24" s="58">
        <v>13</v>
      </c>
      <c r="B24" s="26"/>
      <c r="C24" s="27"/>
      <c r="D24" s="221"/>
      <c r="E24" s="222"/>
      <c r="F24" s="223"/>
      <c r="G24" s="28"/>
      <c r="H24" s="29"/>
      <c r="I24" s="29"/>
      <c r="J24" s="29"/>
      <c r="K24" s="29"/>
      <c r="L24" s="30"/>
      <c r="M24" s="31"/>
      <c r="N24" s="58"/>
    </row>
    <row r="25" spans="1:14" ht="27" customHeight="1" x14ac:dyDescent="0.15">
      <c r="A25" s="58">
        <v>14</v>
      </c>
      <c r="B25" s="26"/>
      <c r="C25" s="27"/>
      <c r="D25" s="221"/>
      <c r="E25" s="222"/>
      <c r="F25" s="223"/>
      <c r="G25" s="28"/>
      <c r="H25" s="29"/>
      <c r="I25" s="29"/>
      <c r="J25" s="29"/>
      <c r="K25" s="29"/>
      <c r="L25" s="30"/>
      <c r="M25" s="31"/>
      <c r="N25" s="58"/>
    </row>
    <row r="26" spans="1:14" ht="27" customHeight="1" x14ac:dyDescent="0.15">
      <c r="A26" s="58">
        <v>15</v>
      </c>
      <c r="B26" s="26"/>
      <c r="C26" s="27"/>
      <c r="D26" s="221"/>
      <c r="E26" s="222"/>
      <c r="F26" s="223"/>
      <c r="G26" s="28"/>
      <c r="H26" s="29"/>
      <c r="I26" s="29"/>
      <c r="J26" s="29"/>
      <c r="K26" s="29"/>
      <c r="L26" s="30"/>
      <c r="M26" s="31"/>
      <c r="N26" s="58"/>
    </row>
    <row r="27" spans="1:14" ht="27" customHeight="1" x14ac:dyDescent="0.15">
      <c r="A27" s="58">
        <v>16</v>
      </c>
      <c r="B27" s="26"/>
      <c r="C27" s="27"/>
      <c r="D27" s="221"/>
      <c r="E27" s="222"/>
      <c r="F27" s="223"/>
      <c r="G27" s="28"/>
      <c r="H27" s="29"/>
      <c r="I27" s="29"/>
      <c r="J27" s="29"/>
      <c r="K27" s="29"/>
      <c r="L27" s="30"/>
      <c r="M27" s="31"/>
      <c r="N27" s="58"/>
    </row>
    <row r="28" spans="1:14" ht="27" customHeight="1" x14ac:dyDescent="0.15">
      <c r="A28" s="58">
        <v>17</v>
      </c>
      <c r="B28" s="26"/>
      <c r="C28" s="27"/>
      <c r="D28" s="221"/>
      <c r="E28" s="222"/>
      <c r="F28" s="223"/>
      <c r="G28" s="28"/>
      <c r="H28" s="29"/>
      <c r="I28" s="29"/>
      <c r="J28" s="29"/>
      <c r="K28" s="29"/>
      <c r="L28" s="30"/>
      <c r="M28" s="31"/>
      <c r="N28" s="58"/>
    </row>
    <row r="29" spans="1:14" ht="27" customHeight="1" x14ac:dyDescent="0.15">
      <c r="A29" s="58">
        <v>18</v>
      </c>
      <c r="B29" s="26"/>
      <c r="C29" s="27"/>
      <c r="D29" s="221"/>
      <c r="E29" s="222"/>
      <c r="F29" s="223"/>
      <c r="G29" s="28"/>
      <c r="H29" s="29"/>
      <c r="I29" s="29"/>
      <c r="J29" s="29"/>
      <c r="K29" s="29"/>
      <c r="L29" s="30"/>
      <c r="M29" s="31"/>
      <c r="N29" s="58"/>
    </row>
    <row r="30" spans="1:14" ht="27" customHeight="1" x14ac:dyDescent="0.15">
      <c r="A30" s="58">
        <v>19</v>
      </c>
      <c r="B30" s="26"/>
      <c r="C30" s="27"/>
      <c r="D30" s="221"/>
      <c r="E30" s="222"/>
      <c r="F30" s="223"/>
      <c r="G30" s="28"/>
      <c r="H30" s="29"/>
      <c r="I30" s="29"/>
      <c r="J30" s="29"/>
      <c r="K30" s="29"/>
      <c r="L30" s="30"/>
      <c r="M30" s="31"/>
      <c r="N30" s="58"/>
    </row>
    <row r="31" spans="1:14" ht="27" customHeight="1" x14ac:dyDescent="0.15">
      <c r="A31" s="58">
        <v>20</v>
      </c>
      <c r="B31" s="80"/>
      <c r="C31" s="81"/>
      <c r="D31" s="221"/>
      <c r="E31" s="222"/>
      <c r="F31" s="223"/>
      <c r="G31" s="82"/>
      <c r="H31" s="83"/>
      <c r="I31" s="83"/>
      <c r="J31" s="83"/>
      <c r="K31" s="83"/>
      <c r="L31" s="84"/>
      <c r="M31" s="85"/>
      <c r="N31" s="58"/>
    </row>
    <row r="32" spans="1:14" ht="27" customHeight="1" x14ac:dyDescent="0.15">
      <c r="A32" s="58">
        <v>21</v>
      </c>
      <c r="B32" s="26"/>
      <c r="C32" s="27"/>
      <c r="D32" s="218"/>
      <c r="E32" s="219"/>
      <c r="F32" s="220"/>
      <c r="G32" s="28"/>
      <c r="H32" s="29"/>
      <c r="I32" s="29"/>
      <c r="J32" s="29"/>
      <c r="K32" s="29"/>
      <c r="L32" s="30"/>
      <c r="M32" s="31"/>
      <c r="N32" s="58"/>
    </row>
    <row r="33" spans="1:14" ht="27" customHeight="1" x14ac:dyDescent="0.15">
      <c r="A33" s="58">
        <v>22</v>
      </c>
      <c r="B33" s="26"/>
      <c r="C33" s="27"/>
      <c r="D33" s="221"/>
      <c r="E33" s="222"/>
      <c r="F33" s="223"/>
      <c r="G33" s="28"/>
      <c r="H33" s="29"/>
      <c r="I33" s="29"/>
      <c r="J33" s="29"/>
      <c r="K33" s="29"/>
      <c r="L33" s="30"/>
      <c r="M33" s="31"/>
      <c r="N33" s="58"/>
    </row>
    <row r="34" spans="1:14" ht="27" customHeight="1" x14ac:dyDescent="0.15">
      <c r="A34" s="58">
        <v>23</v>
      </c>
      <c r="B34" s="26"/>
      <c r="C34" s="27"/>
      <c r="D34" s="221"/>
      <c r="E34" s="222"/>
      <c r="F34" s="223"/>
      <c r="G34" s="28"/>
      <c r="H34" s="29"/>
      <c r="I34" s="29"/>
      <c r="J34" s="29"/>
      <c r="K34" s="29"/>
      <c r="L34" s="30"/>
      <c r="M34" s="31"/>
      <c r="N34" s="58"/>
    </row>
    <row r="35" spans="1:14" ht="27" customHeight="1" x14ac:dyDescent="0.15">
      <c r="A35" s="58">
        <v>24</v>
      </c>
      <c r="B35" s="26"/>
      <c r="C35" s="27"/>
      <c r="D35" s="221"/>
      <c r="E35" s="222"/>
      <c r="F35" s="223"/>
      <c r="G35" s="28"/>
      <c r="H35" s="29"/>
      <c r="I35" s="29"/>
      <c r="J35" s="29"/>
      <c r="K35" s="29"/>
      <c r="L35" s="30"/>
      <c r="M35" s="31"/>
      <c r="N35" s="58"/>
    </row>
    <row r="36" spans="1:14" ht="27" customHeight="1" x14ac:dyDescent="0.15">
      <c r="A36" s="58">
        <v>25</v>
      </c>
      <c r="B36" s="80"/>
      <c r="C36" s="81"/>
      <c r="D36" s="221"/>
      <c r="E36" s="222"/>
      <c r="F36" s="223"/>
      <c r="G36" s="82"/>
      <c r="H36" s="83"/>
      <c r="I36" s="83"/>
      <c r="J36" s="83"/>
      <c r="K36" s="83"/>
      <c r="L36" s="84"/>
      <c r="M36" s="85"/>
      <c r="N36" s="58"/>
    </row>
    <row r="37" spans="1:14" ht="27" customHeight="1" x14ac:dyDescent="0.15">
      <c r="A37" s="58">
        <v>26</v>
      </c>
      <c r="B37" s="26"/>
      <c r="C37" s="27"/>
      <c r="D37" s="218"/>
      <c r="E37" s="219"/>
      <c r="F37" s="220"/>
      <c r="G37" s="28"/>
      <c r="H37" s="29"/>
      <c r="I37" s="29"/>
      <c r="J37" s="29"/>
      <c r="K37" s="29"/>
      <c r="L37" s="30"/>
      <c r="M37" s="31"/>
      <c r="N37" s="58"/>
    </row>
    <row r="38" spans="1:14" ht="27" customHeight="1" x14ac:dyDescent="0.15">
      <c r="A38" s="58">
        <v>27</v>
      </c>
      <c r="B38" s="26"/>
      <c r="C38" s="27"/>
      <c r="D38" s="221"/>
      <c r="E38" s="222"/>
      <c r="F38" s="223"/>
      <c r="G38" s="28"/>
      <c r="H38" s="29"/>
      <c r="I38" s="29"/>
      <c r="J38" s="29"/>
      <c r="K38" s="29"/>
      <c r="L38" s="30"/>
      <c r="M38" s="31"/>
      <c r="N38" s="58"/>
    </row>
    <row r="39" spans="1:14" ht="27" customHeight="1" x14ac:dyDescent="0.15">
      <c r="A39" s="58">
        <v>28</v>
      </c>
      <c r="B39" s="26"/>
      <c r="C39" s="27"/>
      <c r="D39" s="221"/>
      <c r="E39" s="222"/>
      <c r="F39" s="223"/>
      <c r="G39" s="28"/>
      <c r="H39" s="29"/>
      <c r="I39" s="29"/>
      <c r="J39" s="29"/>
      <c r="K39" s="29"/>
      <c r="L39" s="30"/>
      <c r="M39" s="31"/>
      <c r="N39" s="58"/>
    </row>
    <row r="40" spans="1:14" ht="27" customHeight="1" x14ac:dyDescent="0.15">
      <c r="A40" s="58">
        <v>29</v>
      </c>
      <c r="B40" s="26"/>
      <c r="C40" s="27"/>
      <c r="D40" s="221"/>
      <c r="E40" s="222"/>
      <c r="F40" s="223"/>
      <c r="G40" s="28"/>
      <c r="H40" s="29"/>
      <c r="I40" s="29"/>
      <c r="J40" s="29"/>
      <c r="K40" s="29"/>
      <c r="L40" s="30"/>
      <c r="M40" s="31"/>
      <c r="N40" s="58"/>
    </row>
    <row r="41" spans="1:14" ht="27" customHeight="1" thickBot="1" x14ac:dyDescent="0.2">
      <c r="A41" s="58">
        <v>30</v>
      </c>
      <c r="B41" s="68"/>
      <c r="C41" s="69"/>
      <c r="D41" s="225"/>
      <c r="E41" s="226"/>
      <c r="F41" s="227"/>
      <c r="G41" s="70"/>
      <c r="H41" s="32"/>
      <c r="I41" s="32"/>
      <c r="J41" s="32"/>
      <c r="K41" s="32"/>
      <c r="L41" s="33"/>
      <c r="M41" s="34"/>
      <c r="N41" s="58"/>
    </row>
    <row r="42" spans="1:14" ht="27" customHeight="1" x14ac:dyDescent="0.1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ht="27" customHeight="1" x14ac:dyDescent="0.15"/>
    <row r="44" spans="1:14" ht="27" customHeight="1" x14ac:dyDescent="0.15"/>
    <row r="45" spans="1:14" ht="27" customHeight="1" x14ac:dyDescent="0.15"/>
    <row r="46" spans="1:14" ht="27" customHeight="1" x14ac:dyDescent="0.15"/>
    <row r="47" spans="1:14" ht="27" customHeight="1" x14ac:dyDescent="0.15"/>
    <row r="48" spans="1:14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</sheetData>
  <sheetProtection algorithmName="SHA-512" hashValue="bY84aj63KcG9v6brjPT3S1nRKheqzcFcJlZWH1eeiIIBWDTts3H1+2Yy84orIZEryZvTmgR+QaY3DX3t3kM7yA==" saltValue="E0wUmIJ0Qc0upvQuSC+W2w==" spinCount="100000" sheet="1" selectLockedCells="1"/>
  <mergeCells count="50">
    <mergeCell ref="L9:M9"/>
    <mergeCell ref="J8:K8"/>
    <mergeCell ref="B9:D9"/>
    <mergeCell ref="E9:F9"/>
    <mergeCell ref="J5:K5"/>
    <mergeCell ref="J6:K6"/>
    <mergeCell ref="J9:K9"/>
    <mergeCell ref="H9:I9"/>
    <mergeCell ref="D7:F7"/>
    <mergeCell ref="B8:D8"/>
    <mergeCell ref="E8:F8"/>
    <mergeCell ref="H8:I8"/>
    <mergeCell ref="B3:M3"/>
    <mergeCell ref="B5:C5"/>
    <mergeCell ref="B6:C6"/>
    <mergeCell ref="H5:I5"/>
    <mergeCell ref="H6:I6"/>
    <mergeCell ref="D6:F6"/>
    <mergeCell ref="D12:F12"/>
    <mergeCell ref="D13:F13"/>
    <mergeCell ref="D14:F14"/>
    <mergeCell ref="D15:F15"/>
    <mergeCell ref="D11:F11"/>
    <mergeCell ref="D17:F17"/>
    <mergeCell ref="D18:F18"/>
    <mergeCell ref="D23:F23"/>
    <mergeCell ref="D24:F24"/>
    <mergeCell ref="D19:F19"/>
    <mergeCell ref="D41:F41"/>
    <mergeCell ref="D32:F32"/>
    <mergeCell ref="D33:F33"/>
    <mergeCell ref="D34:F34"/>
    <mergeCell ref="D35:F35"/>
    <mergeCell ref="D36:F36"/>
    <mergeCell ref="H10:J10"/>
    <mergeCell ref="D37:F37"/>
    <mergeCell ref="D38:F38"/>
    <mergeCell ref="D39:F39"/>
    <mergeCell ref="D40:F40"/>
    <mergeCell ref="D30:F30"/>
    <mergeCell ref="D31:F31"/>
    <mergeCell ref="D20:F20"/>
    <mergeCell ref="D21:F21"/>
    <mergeCell ref="D22:F22"/>
    <mergeCell ref="D25:F25"/>
    <mergeCell ref="D26:F26"/>
    <mergeCell ref="D27:F27"/>
    <mergeCell ref="D28:F28"/>
    <mergeCell ref="D29:F29"/>
    <mergeCell ref="D16:F16"/>
  </mergeCells>
  <phoneticPr fontId="2"/>
  <dataValidations xWindow="634" yWindow="390" count="3">
    <dataValidation type="list" allowBlank="1" showInputMessage="1" showErrorMessage="1" promptTitle="返却方法" prompt="右下の▼をクリックし、返却方法を選択してください。" sqref="J6:K7" xr:uid="{00000000-0002-0000-0100-000000000000}">
      <formula1>"取りに行く,着払いで返送"</formula1>
    </dataValidation>
    <dataValidation type="list" allowBlank="1" showInputMessage="1" showErrorMessage="1" promptTitle="研究分野" prompt="右下の▼をクリックし、研究分野を選択してください。" sqref="G12:G18 G20:G41" xr:uid="{00000000-0002-0000-0100-000001000000}">
      <formula1>"物,化,生,地"</formula1>
    </dataValidation>
    <dataValidation type="list" allowBlank="1" showInputMessage="1" showErrorMessage="1" sqref="J5:K5" xr:uid="{00000000-0002-0000-0100-000002000000}">
      <formula1>"小学校部門,中学校部門,高等学校部門"</formula1>
    </dataValidation>
  </dataValidations>
  <pageMargins left="0.59055118110236227" right="0.39370078740157483" top="0.59055118110236227" bottom="0.39370078740157483" header="0" footer="0"/>
  <pageSetup paperSize="9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556"/>
  <sheetViews>
    <sheetView zoomScaleNormal="100" workbookViewId="0">
      <selection activeCell="D520" sqref="D520"/>
    </sheetView>
  </sheetViews>
  <sheetFormatPr defaultColWidth="9" defaultRowHeight="13.5" x14ac:dyDescent="0.15"/>
  <cols>
    <col min="1" max="1" width="10" style="15" customWidth="1"/>
    <col min="2" max="2" width="35.25" style="5" customWidth="1"/>
    <col min="3" max="3" width="14.625" style="5" customWidth="1"/>
    <col min="4" max="4" width="19.625" style="5" customWidth="1"/>
    <col min="5" max="5" width="3.75" style="3" customWidth="1"/>
    <col min="6" max="6" width="9.25" style="5" customWidth="1"/>
    <col min="7" max="10" width="9" style="6"/>
    <col min="11" max="16384" width="9" style="2"/>
  </cols>
  <sheetData>
    <row r="1" spans="1:10" ht="14.25" customHeight="1" x14ac:dyDescent="0.15">
      <c r="A1" s="36"/>
      <c r="B1" s="36" t="s">
        <v>446</v>
      </c>
      <c r="C1" s="36" t="s">
        <v>2</v>
      </c>
      <c r="D1" s="36" t="s">
        <v>450</v>
      </c>
    </row>
    <row r="2" spans="1:10" ht="14.25" customHeight="1" x14ac:dyDescent="0.15">
      <c r="A2" s="37">
        <v>11101</v>
      </c>
      <c r="B2" s="38" t="s">
        <v>453</v>
      </c>
      <c r="C2" s="39" t="s">
        <v>1414</v>
      </c>
      <c r="D2" s="38" t="s">
        <v>944</v>
      </c>
    </row>
    <row r="3" spans="1:10" ht="14.25" customHeight="1" x14ac:dyDescent="0.15">
      <c r="A3" s="37">
        <v>11102</v>
      </c>
      <c r="B3" s="38" t="s">
        <v>454</v>
      </c>
      <c r="C3" s="39" t="s">
        <v>1414</v>
      </c>
      <c r="D3" s="38" t="s">
        <v>945</v>
      </c>
    </row>
    <row r="4" spans="1:10" ht="14.25" customHeight="1" x14ac:dyDescent="0.15">
      <c r="A4" s="37">
        <v>11103</v>
      </c>
      <c r="B4" s="38" t="s">
        <v>455</v>
      </c>
      <c r="C4" s="39" t="s">
        <v>1414</v>
      </c>
      <c r="D4" s="38" t="s">
        <v>946</v>
      </c>
    </row>
    <row r="5" spans="1:10" ht="14.25" customHeight="1" x14ac:dyDescent="0.15">
      <c r="A5" s="37">
        <v>11104</v>
      </c>
      <c r="B5" s="38" t="s">
        <v>456</v>
      </c>
      <c r="C5" s="39" t="s">
        <v>1414</v>
      </c>
      <c r="D5" s="38" t="s">
        <v>947</v>
      </c>
    </row>
    <row r="6" spans="1:10" ht="14.25" customHeight="1" x14ac:dyDescent="0.15">
      <c r="A6" s="37">
        <v>11105</v>
      </c>
      <c r="B6" s="38" t="s">
        <v>457</v>
      </c>
      <c r="C6" s="39" t="s">
        <v>1414</v>
      </c>
      <c r="D6" s="38" t="s">
        <v>948</v>
      </c>
    </row>
    <row r="7" spans="1:10" ht="14.25" customHeight="1" x14ac:dyDescent="0.15">
      <c r="A7" s="37">
        <v>11106</v>
      </c>
      <c r="B7" s="38" t="s">
        <v>458</v>
      </c>
      <c r="C7" s="39" t="s">
        <v>1414</v>
      </c>
      <c r="D7" s="38" t="s">
        <v>949</v>
      </c>
    </row>
    <row r="8" spans="1:10" ht="14.25" customHeight="1" x14ac:dyDescent="0.15">
      <c r="A8" s="37">
        <v>11107</v>
      </c>
      <c r="B8" s="38" t="s">
        <v>459</v>
      </c>
      <c r="C8" s="39" t="s">
        <v>1414</v>
      </c>
      <c r="D8" s="38" t="s">
        <v>950</v>
      </c>
    </row>
    <row r="9" spans="1:10" ht="14.25" customHeight="1" x14ac:dyDescent="0.15">
      <c r="A9" s="37">
        <v>11108</v>
      </c>
      <c r="B9" s="38" t="s">
        <v>460</v>
      </c>
      <c r="C9" s="39" t="s">
        <v>1414</v>
      </c>
      <c r="D9" s="38" t="s">
        <v>951</v>
      </c>
    </row>
    <row r="10" spans="1:10" ht="14.25" customHeight="1" x14ac:dyDescent="0.15">
      <c r="A10" s="37">
        <v>11109</v>
      </c>
      <c r="B10" s="38" t="s">
        <v>461</v>
      </c>
      <c r="C10" s="39" t="s">
        <v>1414</v>
      </c>
      <c r="D10" s="38" t="s">
        <v>953</v>
      </c>
    </row>
    <row r="11" spans="1:10" ht="14.25" customHeight="1" x14ac:dyDescent="0.15">
      <c r="A11" s="37">
        <v>11110</v>
      </c>
      <c r="B11" s="38" t="s">
        <v>462</v>
      </c>
      <c r="C11" s="39" t="s">
        <v>1414</v>
      </c>
      <c r="D11" s="38" t="s">
        <v>954</v>
      </c>
    </row>
    <row r="12" spans="1:10" ht="14.25" customHeight="1" x14ac:dyDescent="0.15">
      <c r="A12" s="37">
        <v>11111</v>
      </c>
      <c r="B12" s="38" t="s">
        <v>463</v>
      </c>
      <c r="C12" s="39" t="s">
        <v>1414</v>
      </c>
      <c r="D12" s="38" t="s">
        <v>955</v>
      </c>
    </row>
    <row r="13" spans="1:10" s="3" customFormat="1" ht="14.25" customHeight="1" x14ac:dyDescent="0.15">
      <c r="A13" s="37">
        <v>11112</v>
      </c>
      <c r="B13" s="38" t="s">
        <v>464</v>
      </c>
      <c r="C13" s="39" t="s">
        <v>1414</v>
      </c>
      <c r="D13" s="38" t="s">
        <v>956</v>
      </c>
      <c r="F13" s="5"/>
      <c r="G13" s="6"/>
      <c r="H13" s="6"/>
      <c r="I13" s="6"/>
      <c r="J13" s="6"/>
    </row>
    <row r="14" spans="1:10" s="3" customFormat="1" ht="14.25" customHeight="1" x14ac:dyDescent="0.15">
      <c r="A14" s="37">
        <v>11113</v>
      </c>
      <c r="B14" s="38" t="s">
        <v>465</v>
      </c>
      <c r="C14" s="39" t="s">
        <v>1414</v>
      </c>
      <c r="D14" s="38" t="s">
        <v>957</v>
      </c>
      <c r="F14" s="5"/>
      <c r="G14" s="6"/>
      <c r="H14" s="6"/>
      <c r="I14" s="6"/>
      <c r="J14" s="6"/>
    </row>
    <row r="15" spans="1:10" s="3" customFormat="1" ht="14.25" customHeight="1" x14ac:dyDescent="0.15">
      <c r="A15" s="37">
        <v>11114</v>
      </c>
      <c r="B15" s="38" t="s">
        <v>1415</v>
      </c>
      <c r="C15" s="39" t="s">
        <v>1414</v>
      </c>
      <c r="D15" s="38" t="s">
        <v>958</v>
      </c>
      <c r="F15" s="5"/>
      <c r="G15" s="6"/>
      <c r="H15" s="6"/>
      <c r="I15" s="6"/>
      <c r="J15" s="6"/>
    </row>
    <row r="16" spans="1:10" s="3" customFormat="1" ht="14.25" customHeight="1" x14ac:dyDescent="0.15">
      <c r="A16" s="37">
        <v>11115</v>
      </c>
      <c r="B16" s="38" t="s">
        <v>466</v>
      </c>
      <c r="C16" s="39" t="s">
        <v>1414</v>
      </c>
      <c r="D16" s="38" t="s">
        <v>959</v>
      </c>
      <c r="F16" s="5"/>
      <c r="G16" s="6"/>
      <c r="H16" s="6"/>
      <c r="I16" s="6"/>
      <c r="J16" s="6"/>
    </row>
    <row r="17" spans="1:10" s="3" customFormat="1" ht="14.25" customHeight="1" x14ac:dyDescent="0.15">
      <c r="A17" s="37">
        <v>11116</v>
      </c>
      <c r="B17" s="38" t="s">
        <v>467</v>
      </c>
      <c r="C17" s="39" t="s">
        <v>1414</v>
      </c>
      <c r="D17" s="38" t="s">
        <v>960</v>
      </c>
      <c r="F17" s="5"/>
      <c r="G17" s="6"/>
      <c r="H17" s="6"/>
      <c r="I17" s="6"/>
      <c r="J17" s="6"/>
    </row>
    <row r="18" spans="1:10" s="3" customFormat="1" ht="14.25" customHeight="1" x14ac:dyDescent="0.15">
      <c r="A18" s="37">
        <v>11117</v>
      </c>
      <c r="B18" s="38" t="s">
        <v>468</v>
      </c>
      <c r="C18" s="39" t="s">
        <v>1414</v>
      </c>
      <c r="D18" s="38" t="s">
        <v>961</v>
      </c>
      <c r="F18" s="5"/>
      <c r="G18" s="6"/>
      <c r="H18" s="6"/>
      <c r="I18" s="6"/>
      <c r="J18" s="6"/>
    </row>
    <row r="19" spans="1:10" s="3" customFormat="1" ht="14.25" customHeight="1" x14ac:dyDescent="0.15">
      <c r="A19" s="37">
        <v>11118</v>
      </c>
      <c r="B19" s="38" t="s">
        <v>469</v>
      </c>
      <c r="C19" s="39" t="s">
        <v>1414</v>
      </c>
      <c r="D19" s="38" t="s">
        <v>963</v>
      </c>
      <c r="F19" s="5"/>
      <c r="G19" s="6"/>
      <c r="H19" s="6"/>
      <c r="I19" s="6"/>
      <c r="J19" s="6"/>
    </row>
    <row r="20" spans="1:10" s="3" customFormat="1" ht="14.25" customHeight="1" x14ac:dyDescent="0.15">
      <c r="A20" s="37">
        <v>11119</v>
      </c>
      <c r="B20" s="38" t="s">
        <v>470</v>
      </c>
      <c r="C20" s="39" t="s">
        <v>1414</v>
      </c>
      <c r="D20" s="38" t="s">
        <v>964</v>
      </c>
      <c r="F20" s="5"/>
      <c r="G20" s="6"/>
      <c r="H20" s="6"/>
      <c r="I20" s="6"/>
      <c r="J20" s="6"/>
    </row>
    <row r="21" spans="1:10" s="3" customFormat="1" ht="14.25" customHeight="1" x14ac:dyDescent="0.15">
      <c r="A21" s="37"/>
      <c r="B21" s="40"/>
      <c r="C21" s="39"/>
      <c r="D21" s="40"/>
      <c r="F21" s="5"/>
      <c r="G21" s="6"/>
      <c r="H21" s="6"/>
      <c r="I21" s="6"/>
      <c r="J21" s="6"/>
    </row>
    <row r="22" spans="1:10" s="3" customFormat="1" ht="14.25" customHeight="1" x14ac:dyDescent="0.15">
      <c r="A22" s="37">
        <v>12101</v>
      </c>
      <c r="B22" s="38" t="s">
        <v>471</v>
      </c>
      <c r="C22" s="39" t="s">
        <v>420</v>
      </c>
      <c r="D22" s="38" t="s">
        <v>965</v>
      </c>
      <c r="F22" s="5"/>
      <c r="G22" s="6"/>
      <c r="H22" s="6"/>
      <c r="I22" s="6"/>
      <c r="J22" s="6"/>
    </row>
    <row r="23" spans="1:10" s="3" customFormat="1" ht="14.25" customHeight="1" x14ac:dyDescent="0.15">
      <c r="A23" s="37">
        <v>12102</v>
      </c>
      <c r="B23" s="38" t="s">
        <v>472</v>
      </c>
      <c r="C23" s="39" t="s">
        <v>420</v>
      </c>
      <c r="D23" s="38" t="s">
        <v>966</v>
      </c>
      <c r="F23" s="5"/>
      <c r="G23" s="6"/>
      <c r="H23" s="6"/>
      <c r="I23" s="6"/>
      <c r="J23" s="6"/>
    </row>
    <row r="24" spans="1:10" s="3" customFormat="1" ht="14.25" customHeight="1" x14ac:dyDescent="0.15">
      <c r="A24" s="37">
        <v>12103</v>
      </c>
      <c r="B24" s="38" t="s">
        <v>473</v>
      </c>
      <c r="C24" s="39" t="s">
        <v>420</v>
      </c>
      <c r="D24" s="38" t="s">
        <v>1416</v>
      </c>
      <c r="F24" s="5"/>
      <c r="G24" s="6"/>
      <c r="H24" s="6"/>
      <c r="I24" s="6"/>
      <c r="J24" s="6"/>
    </row>
    <row r="25" spans="1:10" s="3" customFormat="1" ht="14.25" customHeight="1" x14ac:dyDescent="0.15">
      <c r="A25" s="37">
        <v>12104</v>
      </c>
      <c r="B25" s="38" t="s">
        <v>474</v>
      </c>
      <c r="C25" s="39" t="s">
        <v>420</v>
      </c>
      <c r="D25" s="38" t="s">
        <v>1417</v>
      </c>
      <c r="F25" s="5"/>
      <c r="G25" s="6"/>
      <c r="H25" s="6"/>
      <c r="I25" s="6"/>
      <c r="J25" s="6"/>
    </row>
    <row r="26" spans="1:10" s="3" customFormat="1" ht="14.25" customHeight="1" x14ac:dyDescent="0.15">
      <c r="A26" s="37">
        <v>12105</v>
      </c>
      <c r="B26" s="38" t="s">
        <v>475</v>
      </c>
      <c r="C26" s="39" t="s">
        <v>420</v>
      </c>
      <c r="D26" s="38" t="s">
        <v>1418</v>
      </c>
      <c r="F26" s="5"/>
      <c r="G26" s="6"/>
      <c r="H26" s="6"/>
      <c r="I26" s="6"/>
      <c r="J26" s="6"/>
    </row>
    <row r="27" spans="1:10" s="3" customFormat="1" ht="14.25" customHeight="1" x14ac:dyDescent="0.15">
      <c r="A27" s="37">
        <v>12106</v>
      </c>
      <c r="B27" s="38" t="s">
        <v>476</v>
      </c>
      <c r="C27" s="39" t="s">
        <v>420</v>
      </c>
      <c r="D27" s="38" t="s">
        <v>1419</v>
      </c>
      <c r="F27" s="5"/>
      <c r="G27" s="6"/>
      <c r="H27" s="6"/>
      <c r="I27" s="6"/>
      <c r="J27" s="6"/>
    </row>
    <row r="28" spans="1:10" s="3" customFormat="1" ht="14.25" customHeight="1" x14ac:dyDescent="0.15">
      <c r="A28" s="37">
        <v>12107</v>
      </c>
      <c r="B28" s="38" t="s">
        <v>477</v>
      </c>
      <c r="C28" s="39" t="s">
        <v>420</v>
      </c>
      <c r="D28" s="38" t="s">
        <v>1420</v>
      </c>
      <c r="F28" s="5"/>
      <c r="G28" s="6"/>
      <c r="H28" s="6"/>
      <c r="I28" s="6"/>
      <c r="J28" s="6"/>
    </row>
    <row r="29" spans="1:10" ht="14.25" customHeight="1" x14ac:dyDescent="0.15">
      <c r="A29" s="37">
        <v>12108</v>
      </c>
      <c r="B29" s="38" t="s">
        <v>478</v>
      </c>
      <c r="C29" s="39" t="s">
        <v>420</v>
      </c>
      <c r="D29" s="38" t="s">
        <v>1421</v>
      </c>
    </row>
    <row r="30" spans="1:10" ht="14.25" customHeight="1" x14ac:dyDescent="0.15">
      <c r="A30" s="37">
        <v>12109</v>
      </c>
      <c r="B30" s="38" t="s">
        <v>479</v>
      </c>
      <c r="C30" s="39" t="s">
        <v>420</v>
      </c>
      <c r="D30" s="38" t="s">
        <v>968</v>
      </c>
    </row>
    <row r="31" spans="1:10" ht="14.25" customHeight="1" x14ac:dyDescent="0.15">
      <c r="A31" s="37">
        <v>12110</v>
      </c>
      <c r="B31" s="38" t="s">
        <v>480</v>
      </c>
      <c r="C31" s="39" t="s">
        <v>420</v>
      </c>
      <c r="D31" s="38" t="s">
        <v>1422</v>
      </c>
    </row>
    <row r="32" spans="1:10" ht="14.25" customHeight="1" x14ac:dyDescent="0.15">
      <c r="A32" s="37">
        <v>12111</v>
      </c>
      <c r="B32" s="38" t="s">
        <v>481</v>
      </c>
      <c r="C32" s="39" t="s">
        <v>420</v>
      </c>
      <c r="D32" s="38" t="s">
        <v>969</v>
      </c>
    </row>
    <row r="33" spans="1:10" ht="14.25" customHeight="1" x14ac:dyDescent="0.15">
      <c r="A33" s="37">
        <v>12113</v>
      </c>
      <c r="B33" s="38" t="s">
        <v>482</v>
      </c>
      <c r="C33" s="39" t="s">
        <v>420</v>
      </c>
      <c r="D33" s="38" t="s">
        <v>1423</v>
      </c>
    </row>
    <row r="34" spans="1:10" ht="14.25" customHeight="1" x14ac:dyDescent="0.15">
      <c r="A34" s="37">
        <v>12114</v>
      </c>
      <c r="B34" s="38" t="s">
        <v>483</v>
      </c>
      <c r="C34" s="39" t="s">
        <v>420</v>
      </c>
      <c r="D34" s="38" t="s">
        <v>1424</v>
      </c>
    </row>
    <row r="35" spans="1:10" ht="14.25" customHeight="1" x14ac:dyDescent="0.15">
      <c r="A35" s="37">
        <v>12115</v>
      </c>
      <c r="B35" s="38" t="s">
        <v>484</v>
      </c>
      <c r="C35" s="39" t="s">
        <v>420</v>
      </c>
      <c r="D35" s="38" t="s">
        <v>1425</v>
      </c>
    </row>
    <row r="36" spans="1:10" ht="14.25" customHeight="1" x14ac:dyDescent="0.15">
      <c r="A36" s="37">
        <v>12116</v>
      </c>
      <c r="B36" s="38" t="s">
        <v>485</v>
      </c>
      <c r="C36" s="39" t="s">
        <v>420</v>
      </c>
      <c r="D36" s="38" t="s">
        <v>1426</v>
      </c>
    </row>
    <row r="37" spans="1:10" ht="14.25" customHeight="1" x14ac:dyDescent="0.15">
      <c r="A37" s="37">
        <v>12117</v>
      </c>
      <c r="B37" s="38" t="s">
        <v>486</v>
      </c>
      <c r="C37" s="39" t="s">
        <v>420</v>
      </c>
      <c r="D37" s="38" t="s">
        <v>1427</v>
      </c>
    </row>
    <row r="38" spans="1:10" ht="14.25" customHeight="1" x14ac:dyDescent="0.15">
      <c r="A38" s="37">
        <v>12118</v>
      </c>
      <c r="B38" s="38" t="s">
        <v>1428</v>
      </c>
      <c r="C38" s="39" t="s">
        <v>420</v>
      </c>
      <c r="D38" s="38" t="s">
        <v>1429</v>
      </c>
    </row>
    <row r="39" spans="1:10" ht="14.25" customHeight="1" x14ac:dyDescent="0.15">
      <c r="A39" s="37"/>
      <c r="B39" s="38"/>
      <c r="C39" s="39"/>
      <c r="D39" s="38"/>
      <c r="E39" s="6"/>
      <c r="F39" s="6"/>
      <c r="H39" s="2"/>
      <c r="I39" s="2"/>
      <c r="J39" s="2"/>
    </row>
    <row r="40" spans="1:10" ht="14.25" customHeight="1" x14ac:dyDescent="0.15">
      <c r="A40" s="37">
        <v>13101</v>
      </c>
      <c r="B40" s="38" t="s">
        <v>487</v>
      </c>
      <c r="C40" s="39" t="s">
        <v>1431</v>
      </c>
      <c r="D40" s="38" t="s">
        <v>1432</v>
      </c>
      <c r="E40" s="6"/>
      <c r="F40" s="6"/>
      <c r="H40" s="2"/>
      <c r="I40" s="2"/>
      <c r="J40" s="2"/>
    </row>
    <row r="41" spans="1:10" ht="14.25" customHeight="1" x14ac:dyDescent="0.15">
      <c r="A41" s="37">
        <v>13102</v>
      </c>
      <c r="B41" s="38" t="s">
        <v>488</v>
      </c>
      <c r="C41" s="39" t="s">
        <v>1431</v>
      </c>
      <c r="D41" s="38" t="s">
        <v>1433</v>
      </c>
      <c r="E41" s="6"/>
      <c r="F41" s="6"/>
      <c r="H41" s="2"/>
      <c r="I41" s="2"/>
      <c r="J41" s="2"/>
    </row>
    <row r="42" spans="1:10" ht="14.25" customHeight="1" x14ac:dyDescent="0.15">
      <c r="A42" s="37">
        <v>13103</v>
      </c>
      <c r="B42" s="38" t="s">
        <v>489</v>
      </c>
      <c r="C42" s="39" t="s">
        <v>1431</v>
      </c>
      <c r="D42" s="38" t="s">
        <v>1434</v>
      </c>
      <c r="E42" s="6"/>
      <c r="F42" s="6"/>
      <c r="H42" s="2"/>
      <c r="I42" s="2"/>
      <c r="J42" s="2"/>
    </row>
    <row r="43" spans="1:10" ht="14.25" customHeight="1" x14ac:dyDescent="0.15">
      <c r="A43" s="37">
        <v>13104</v>
      </c>
      <c r="B43" s="38" t="s">
        <v>490</v>
      </c>
      <c r="C43" s="39" t="s">
        <v>1431</v>
      </c>
      <c r="D43" s="38" t="s">
        <v>1435</v>
      </c>
    </row>
    <row r="44" spans="1:10" ht="14.25" customHeight="1" x14ac:dyDescent="0.15">
      <c r="A44" s="37">
        <v>13105</v>
      </c>
      <c r="B44" s="38" t="s">
        <v>491</v>
      </c>
      <c r="C44" s="39" t="s">
        <v>1431</v>
      </c>
      <c r="D44" s="38" t="s">
        <v>1436</v>
      </c>
    </row>
    <row r="45" spans="1:10" ht="14.25" customHeight="1" x14ac:dyDescent="0.15">
      <c r="A45" s="37">
        <v>13106</v>
      </c>
      <c r="B45" s="38" t="s">
        <v>492</v>
      </c>
      <c r="C45" s="39" t="s">
        <v>1430</v>
      </c>
      <c r="D45" s="38" t="s">
        <v>971</v>
      </c>
    </row>
    <row r="46" spans="1:10" ht="14.25" customHeight="1" x14ac:dyDescent="0.15">
      <c r="A46" s="37">
        <v>13107</v>
      </c>
      <c r="B46" s="38" t="s">
        <v>493</v>
      </c>
      <c r="C46" s="39" t="s">
        <v>1430</v>
      </c>
      <c r="D46" s="38" t="s">
        <v>972</v>
      </c>
    </row>
    <row r="47" spans="1:10" ht="14.25" customHeight="1" x14ac:dyDescent="0.15">
      <c r="A47" s="37">
        <v>13108</v>
      </c>
      <c r="B47" s="38" t="s">
        <v>494</v>
      </c>
      <c r="C47" s="39" t="s">
        <v>1430</v>
      </c>
      <c r="D47" s="38" t="s">
        <v>973</v>
      </c>
    </row>
    <row r="48" spans="1:10" ht="14.25" customHeight="1" x14ac:dyDescent="0.15">
      <c r="A48" s="37">
        <v>13109</v>
      </c>
      <c r="B48" s="38" t="s">
        <v>495</v>
      </c>
      <c r="C48" s="39" t="s">
        <v>1430</v>
      </c>
      <c r="D48" s="38" t="s">
        <v>974</v>
      </c>
    </row>
    <row r="49" spans="1:10" ht="14.25" customHeight="1" x14ac:dyDescent="0.15">
      <c r="A49" s="37">
        <v>13111</v>
      </c>
      <c r="B49" s="38" t="s">
        <v>496</v>
      </c>
      <c r="C49" s="39" t="s">
        <v>1430</v>
      </c>
      <c r="D49" s="38" t="s">
        <v>975</v>
      </c>
    </row>
    <row r="50" spans="1:10" ht="14.25" customHeight="1" x14ac:dyDescent="0.15">
      <c r="A50" s="37">
        <v>13112</v>
      </c>
      <c r="B50" s="38" t="s">
        <v>497</v>
      </c>
      <c r="C50" s="39" t="s">
        <v>1430</v>
      </c>
      <c r="D50" s="38" t="s">
        <v>976</v>
      </c>
    </row>
    <row r="51" spans="1:10" ht="14.25" customHeight="1" x14ac:dyDescent="0.15">
      <c r="A51" s="37">
        <v>13113</v>
      </c>
      <c r="B51" s="38" t="s">
        <v>498</v>
      </c>
      <c r="C51" s="39" t="s">
        <v>1430</v>
      </c>
      <c r="D51" s="38" t="s">
        <v>977</v>
      </c>
    </row>
    <row r="52" spans="1:10" ht="14.25" customHeight="1" x14ac:dyDescent="0.15">
      <c r="A52" s="37">
        <v>13114</v>
      </c>
      <c r="B52" s="38" t="s">
        <v>499</v>
      </c>
      <c r="C52" s="39" t="s">
        <v>1430</v>
      </c>
      <c r="D52" s="38" t="s">
        <v>978</v>
      </c>
    </row>
    <row r="53" spans="1:10" ht="14.25" customHeight="1" x14ac:dyDescent="0.15">
      <c r="A53" s="37">
        <v>13115</v>
      </c>
      <c r="B53" s="38" t="s">
        <v>500</v>
      </c>
      <c r="C53" s="39" t="s">
        <v>1430</v>
      </c>
      <c r="D53" s="38" t="s">
        <v>979</v>
      </c>
    </row>
    <row r="54" spans="1:10" ht="14.25" customHeight="1" x14ac:dyDescent="0.15">
      <c r="A54" s="37">
        <v>13116</v>
      </c>
      <c r="B54" s="38" t="s">
        <v>501</v>
      </c>
      <c r="C54" s="39" t="s">
        <v>1430</v>
      </c>
      <c r="D54" s="38" t="s">
        <v>980</v>
      </c>
    </row>
    <row r="55" spans="1:10" x14ac:dyDescent="0.15">
      <c r="A55" s="37">
        <v>13117</v>
      </c>
      <c r="B55" s="38" t="s">
        <v>502</v>
      </c>
      <c r="C55" s="39" t="s">
        <v>1430</v>
      </c>
      <c r="D55" s="38" t="s">
        <v>981</v>
      </c>
      <c r="E55" s="6"/>
      <c r="F55" s="2"/>
      <c r="G55" s="2"/>
      <c r="H55" s="2"/>
      <c r="I55" s="2"/>
      <c r="J55" s="2"/>
    </row>
    <row r="56" spans="1:10" x14ac:dyDescent="0.15">
      <c r="A56" s="37">
        <v>13118</v>
      </c>
      <c r="B56" s="38" t="s">
        <v>503</v>
      </c>
      <c r="C56" s="39" t="s">
        <v>1430</v>
      </c>
      <c r="D56" s="38" t="s">
        <v>982</v>
      </c>
      <c r="E56" s="6"/>
      <c r="F56" s="2"/>
      <c r="G56" s="2"/>
      <c r="H56" s="2"/>
      <c r="I56" s="2"/>
      <c r="J56" s="2"/>
    </row>
    <row r="57" spans="1:10" ht="13.5" customHeight="1" x14ac:dyDescent="0.15">
      <c r="A57" s="37">
        <v>13119</v>
      </c>
      <c r="B57" s="38" t="s">
        <v>504</v>
      </c>
      <c r="C57" s="39" t="s">
        <v>1430</v>
      </c>
      <c r="D57" s="38" t="s">
        <v>983</v>
      </c>
      <c r="E57" s="6"/>
      <c r="F57" s="2"/>
      <c r="G57" s="2"/>
      <c r="H57" s="2"/>
      <c r="I57" s="2"/>
      <c r="J57" s="2"/>
    </row>
    <row r="58" spans="1:10" ht="13.5" customHeight="1" x14ac:dyDescent="0.15">
      <c r="A58" s="37">
        <v>13120</v>
      </c>
      <c r="B58" s="38" t="s">
        <v>505</v>
      </c>
      <c r="C58" s="39" t="s">
        <v>1430</v>
      </c>
      <c r="D58" s="38" t="s">
        <v>984</v>
      </c>
      <c r="E58" s="6"/>
      <c r="F58" s="2"/>
      <c r="G58" s="2"/>
      <c r="H58" s="2"/>
      <c r="I58" s="2"/>
      <c r="J58" s="2"/>
    </row>
    <row r="59" spans="1:10" x14ac:dyDescent="0.15">
      <c r="A59" s="37">
        <v>13121</v>
      </c>
      <c r="B59" s="38" t="s">
        <v>506</v>
      </c>
      <c r="C59" s="39" t="s">
        <v>1430</v>
      </c>
      <c r="D59" s="38" t="s">
        <v>985</v>
      </c>
      <c r="E59" s="6"/>
      <c r="F59" s="2"/>
      <c r="G59" s="2"/>
      <c r="H59" s="2"/>
      <c r="I59" s="2"/>
      <c r="J59" s="2"/>
    </row>
    <row r="60" spans="1:10" ht="13.5" customHeight="1" x14ac:dyDescent="0.15">
      <c r="A60" s="37">
        <v>13122</v>
      </c>
      <c r="B60" s="38" t="s">
        <v>507</v>
      </c>
      <c r="C60" s="39" t="s">
        <v>1430</v>
      </c>
      <c r="D60" s="38" t="s">
        <v>986</v>
      </c>
      <c r="E60" s="6"/>
      <c r="F60" s="2"/>
      <c r="G60" s="2"/>
      <c r="H60" s="2"/>
      <c r="I60" s="2"/>
      <c r="J60" s="2"/>
    </row>
    <row r="61" spans="1:10" x14ac:dyDescent="0.15">
      <c r="A61" s="37">
        <v>13123</v>
      </c>
      <c r="B61" s="38" t="s">
        <v>508</v>
      </c>
      <c r="C61" s="39" t="s">
        <v>1430</v>
      </c>
      <c r="D61" s="38" t="s">
        <v>987</v>
      </c>
      <c r="E61" s="6"/>
      <c r="F61" s="2"/>
      <c r="G61" s="2"/>
      <c r="H61" s="2"/>
      <c r="I61" s="2"/>
      <c r="J61" s="2"/>
    </row>
    <row r="62" spans="1:10" x14ac:dyDescent="0.15">
      <c r="A62" s="37">
        <v>13124</v>
      </c>
      <c r="B62" s="38" t="s">
        <v>509</v>
      </c>
      <c r="C62" s="39" t="s">
        <v>1430</v>
      </c>
      <c r="D62" s="38" t="s">
        <v>988</v>
      </c>
      <c r="E62" s="6"/>
      <c r="F62" s="2"/>
      <c r="G62" s="2"/>
      <c r="H62" s="2"/>
      <c r="I62" s="2"/>
      <c r="J62" s="2"/>
    </row>
    <row r="63" spans="1:10" x14ac:dyDescent="0.15">
      <c r="A63" s="37">
        <v>13125</v>
      </c>
      <c r="B63" s="38" t="s">
        <v>510</v>
      </c>
      <c r="C63" s="39" t="s">
        <v>1430</v>
      </c>
      <c r="D63" s="38" t="s">
        <v>989</v>
      </c>
      <c r="E63" s="6"/>
      <c r="F63" s="2"/>
      <c r="G63" s="2"/>
      <c r="H63" s="2"/>
      <c r="I63" s="2"/>
      <c r="J63" s="2"/>
    </row>
    <row r="64" spans="1:10" x14ac:dyDescent="0.15">
      <c r="A64" s="37">
        <v>13126</v>
      </c>
      <c r="B64" s="38" t="s">
        <v>511</v>
      </c>
      <c r="C64" s="39" t="s">
        <v>1430</v>
      </c>
      <c r="D64" s="38" t="s">
        <v>991</v>
      </c>
      <c r="E64" s="6"/>
      <c r="F64" s="2"/>
      <c r="G64" s="2"/>
      <c r="H64" s="2"/>
      <c r="I64" s="2"/>
      <c r="J64" s="2"/>
    </row>
    <row r="65" spans="1:10" ht="13.5" customHeight="1" x14ac:dyDescent="0.15">
      <c r="A65" s="41"/>
      <c r="B65" s="40"/>
      <c r="C65" s="42"/>
      <c r="D65" s="40"/>
    </row>
    <row r="66" spans="1:10" ht="13.5" customHeight="1" x14ac:dyDescent="0.15">
      <c r="A66" s="37">
        <v>14102</v>
      </c>
      <c r="B66" s="38" t="s">
        <v>512</v>
      </c>
      <c r="C66" s="43" t="s">
        <v>1438</v>
      </c>
      <c r="D66" s="38" t="s">
        <v>992</v>
      </c>
    </row>
    <row r="67" spans="1:10" x14ac:dyDescent="0.15">
      <c r="A67" s="37">
        <v>14104</v>
      </c>
      <c r="B67" s="38" t="s">
        <v>513</v>
      </c>
      <c r="C67" s="43" t="s">
        <v>1439</v>
      </c>
      <c r="D67" s="38" t="s">
        <v>1440</v>
      </c>
    </row>
    <row r="68" spans="1:10" ht="13.5" customHeight="1" x14ac:dyDescent="0.15">
      <c r="A68" s="37">
        <v>14105</v>
      </c>
      <c r="B68" s="38" t="s">
        <v>514</v>
      </c>
      <c r="C68" s="43" t="s">
        <v>1439</v>
      </c>
      <c r="D68" s="38" t="s">
        <v>993</v>
      </c>
    </row>
    <row r="69" spans="1:10" x14ac:dyDescent="0.15">
      <c r="A69" s="37">
        <v>14106</v>
      </c>
      <c r="B69" s="38" t="s">
        <v>515</v>
      </c>
      <c r="C69" s="43" t="s">
        <v>1441</v>
      </c>
      <c r="D69" s="38" t="s">
        <v>1442</v>
      </c>
    </row>
    <row r="70" spans="1:10" x14ac:dyDescent="0.15">
      <c r="A70" s="37">
        <v>14107</v>
      </c>
      <c r="B70" s="38" t="s">
        <v>516</v>
      </c>
      <c r="C70" s="43" t="s">
        <v>1441</v>
      </c>
      <c r="D70" s="38" t="s">
        <v>1443</v>
      </c>
    </row>
    <row r="71" spans="1:10" x14ac:dyDescent="0.15">
      <c r="A71" s="37">
        <v>14108</v>
      </c>
      <c r="B71" s="38" t="s">
        <v>517</v>
      </c>
      <c r="C71" s="43" t="s">
        <v>1438</v>
      </c>
      <c r="D71" s="38" t="s">
        <v>1444</v>
      </c>
    </row>
    <row r="72" spans="1:10" x14ac:dyDescent="0.15">
      <c r="A72" s="37">
        <v>14109</v>
      </c>
      <c r="B72" s="38" t="s">
        <v>518</v>
      </c>
      <c r="C72" s="43" t="s">
        <v>1439</v>
      </c>
      <c r="D72" s="38" t="s">
        <v>1445</v>
      </c>
    </row>
    <row r="73" spans="1:10" x14ac:dyDescent="0.15">
      <c r="A73" s="37">
        <v>14110</v>
      </c>
      <c r="B73" s="38" t="s">
        <v>519</v>
      </c>
      <c r="C73" s="43" t="s">
        <v>1446</v>
      </c>
      <c r="D73" s="38" t="s">
        <v>994</v>
      </c>
    </row>
    <row r="74" spans="1:10" x14ac:dyDescent="0.15">
      <c r="A74" s="37">
        <v>14111</v>
      </c>
      <c r="B74" s="38" t="s">
        <v>520</v>
      </c>
      <c r="C74" s="43" t="s">
        <v>1437</v>
      </c>
      <c r="D74" s="38" t="s">
        <v>995</v>
      </c>
    </row>
    <row r="75" spans="1:10" s="3" customFormat="1" ht="13.5" customHeight="1" x14ac:dyDescent="0.15">
      <c r="A75" s="37">
        <v>14112</v>
      </c>
      <c r="B75" s="38" t="s">
        <v>521</v>
      </c>
      <c r="C75" s="43" t="s">
        <v>1446</v>
      </c>
      <c r="D75" s="38" t="s">
        <v>996</v>
      </c>
      <c r="F75" s="5"/>
      <c r="G75" s="6"/>
      <c r="H75" s="6"/>
      <c r="I75" s="6"/>
      <c r="J75" s="6"/>
    </row>
    <row r="76" spans="1:10" s="3" customFormat="1" x14ac:dyDescent="0.15">
      <c r="A76" s="37">
        <v>14113</v>
      </c>
      <c r="B76" s="38" t="s">
        <v>522</v>
      </c>
      <c r="C76" s="43" t="s">
        <v>1439</v>
      </c>
      <c r="D76" s="38" t="s">
        <v>997</v>
      </c>
      <c r="F76" s="5"/>
      <c r="G76" s="6"/>
      <c r="H76" s="6"/>
      <c r="I76" s="6"/>
      <c r="J76" s="6"/>
    </row>
    <row r="77" spans="1:10" s="3" customFormat="1" x14ac:dyDescent="0.15">
      <c r="A77" s="37">
        <v>14115</v>
      </c>
      <c r="B77" s="38" t="s">
        <v>523</v>
      </c>
      <c r="C77" s="43" t="s">
        <v>1438</v>
      </c>
      <c r="D77" s="38" t="s">
        <v>998</v>
      </c>
      <c r="F77" s="5"/>
      <c r="G77" s="6"/>
      <c r="H77" s="6"/>
      <c r="I77" s="6"/>
      <c r="J77" s="6"/>
    </row>
    <row r="78" spans="1:10" s="3" customFormat="1" x14ac:dyDescent="0.15">
      <c r="A78" s="37">
        <v>14116</v>
      </c>
      <c r="B78" s="38" t="s">
        <v>524</v>
      </c>
      <c r="C78" s="43" t="s">
        <v>1437</v>
      </c>
      <c r="D78" s="38" t="s">
        <v>999</v>
      </c>
      <c r="F78" s="5"/>
      <c r="G78" s="6"/>
      <c r="H78" s="6"/>
      <c r="I78" s="6"/>
      <c r="J78" s="6"/>
    </row>
    <row r="79" spans="1:10" s="3" customFormat="1" ht="13.5" customHeight="1" x14ac:dyDescent="0.15">
      <c r="A79" s="37">
        <v>14118</v>
      </c>
      <c r="B79" s="38" t="s">
        <v>525</v>
      </c>
      <c r="C79" s="43" t="s">
        <v>1437</v>
      </c>
      <c r="D79" s="38" t="s">
        <v>1000</v>
      </c>
      <c r="F79" s="5"/>
      <c r="G79" s="6"/>
      <c r="H79" s="6"/>
      <c r="I79" s="6"/>
      <c r="J79" s="6"/>
    </row>
    <row r="80" spans="1:10" s="3" customFormat="1" x14ac:dyDescent="0.15">
      <c r="A80" s="37">
        <v>14119</v>
      </c>
      <c r="B80" s="38" t="s">
        <v>526</v>
      </c>
      <c r="C80" s="43" t="s">
        <v>1438</v>
      </c>
      <c r="D80" s="38" t="s">
        <v>1001</v>
      </c>
      <c r="F80" s="5"/>
      <c r="G80" s="6"/>
      <c r="H80" s="6"/>
      <c r="I80" s="6"/>
      <c r="J80" s="6"/>
    </row>
    <row r="81" spans="1:10" s="3" customFormat="1" x14ac:dyDescent="0.15">
      <c r="A81" s="37">
        <v>14120</v>
      </c>
      <c r="B81" s="38" t="s">
        <v>527</v>
      </c>
      <c r="C81" s="43" t="s">
        <v>1437</v>
      </c>
      <c r="D81" s="38" t="s">
        <v>1002</v>
      </c>
      <c r="F81" s="5"/>
      <c r="G81" s="6"/>
      <c r="H81" s="6"/>
      <c r="I81" s="6"/>
      <c r="J81" s="6"/>
    </row>
    <row r="82" spans="1:10" s="3" customFormat="1" x14ac:dyDescent="0.15">
      <c r="A82" s="37">
        <v>14121</v>
      </c>
      <c r="B82" s="38" t="s">
        <v>528</v>
      </c>
      <c r="C82" s="43" t="s">
        <v>1446</v>
      </c>
      <c r="D82" s="38" t="s">
        <v>1003</v>
      </c>
      <c r="F82" s="5"/>
      <c r="G82" s="6"/>
      <c r="H82" s="6"/>
      <c r="I82" s="6"/>
      <c r="J82" s="6"/>
    </row>
    <row r="83" spans="1:10" s="3" customFormat="1" x14ac:dyDescent="0.15">
      <c r="A83" s="37">
        <v>14122</v>
      </c>
      <c r="B83" s="38" t="s">
        <v>529</v>
      </c>
      <c r="C83" s="43" t="s">
        <v>1437</v>
      </c>
      <c r="D83" s="38" t="s">
        <v>1004</v>
      </c>
      <c r="F83" s="5"/>
      <c r="G83" s="6"/>
      <c r="H83" s="6"/>
      <c r="I83" s="6"/>
      <c r="J83" s="6"/>
    </row>
    <row r="84" spans="1:10" s="3" customFormat="1" x14ac:dyDescent="0.15">
      <c r="A84" s="37">
        <v>14123</v>
      </c>
      <c r="B84" s="38" t="s">
        <v>530</v>
      </c>
      <c r="C84" s="43" t="s">
        <v>1438</v>
      </c>
      <c r="D84" s="38" t="s">
        <v>1005</v>
      </c>
      <c r="F84" s="5"/>
      <c r="G84" s="6"/>
      <c r="H84" s="6"/>
      <c r="I84" s="6"/>
      <c r="J84" s="6"/>
    </row>
    <row r="85" spans="1:10" s="3" customFormat="1" x14ac:dyDescent="0.15">
      <c r="A85" s="37">
        <v>14124</v>
      </c>
      <c r="B85" s="38" t="s">
        <v>531</v>
      </c>
      <c r="C85" s="43" t="s">
        <v>1438</v>
      </c>
      <c r="D85" s="38" t="s">
        <v>1006</v>
      </c>
      <c r="F85" s="5"/>
      <c r="G85" s="6"/>
      <c r="H85" s="6"/>
      <c r="I85" s="6"/>
      <c r="J85" s="6"/>
    </row>
    <row r="86" spans="1:10" s="3" customFormat="1" ht="13.5" customHeight="1" x14ac:dyDescent="0.15">
      <c r="A86" s="37">
        <v>14125</v>
      </c>
      <c r="B86" s="38" t="s">
        <v>532</v>
      </c>
      <c r="C86" s="43" t="s">
        <v>1439</v>
      </c>
      <c r="D86" s="38" t="s">
        <v>1007</v>
      </c>
      <c r="F86" s="5"/>
      <c r="G86" s="6"/>
      <c r="H86" s="6"/>
      <c r="I86" s="6"/>
      <c r="J86" s="6"/>
    </row>
    <row r="87" spans="1:10" s="3" customFormat="1" x14ac:dyDescent="0.15">
      <c r="A87" s="37">
        <v>14126</v>
      </c>
      <c r="B87" s="38" t="s">
        <v>533</v>
      </c>
      <c r="C87" s="43" t="s">
        <v>1438</v>
      </c>
      <c r="D87" s="38" t="s">
        <v>1008</v>
      </c>
      <c r="F87" s="5"/>
      <c r="G87" s="6"/>
      <c r="H87" s="6"/>
      <c r="I87" s="6"/>
      <c r="J87" s="6"/>
    </row>
    <row r="88" spans="1:10" s="3" customFormat="1" x14ac:dyDescent="0.15">
      <c r="A88" s="37">
        <v>14127</v>
      </c>
      <c r="B88" s="38" t="s">
        <v>534</v>
      </c>
      <c r="C88" s="43" t="s">
        <v>1437</v>
      </c>
      <c r="D88" s="38" t="s">
        <v>1009</v>
      </c>
      <c r="F88" s="5"/>
      <c r="G88" s="6"/>
      <c r="H88" s="6"/>
      <c r="I88" s="6"/>
      <c r="J88" s="6"/>
    </row>
    <row r="89" spans="1:10" s="3" customFormat="1" x14ac:dyDescent="0.15">
      <c r="A89" s="37">
        <v>14128</v>
      </c>
      <c r="B89" s="38" t="s">
        <v>535</v>
      </c>
      <c r="C89" s="43" t="s">
        <v>1446</v>
      </c>
      <c r="D89" s="38" t="s">
        <v>1010</v>
      </c>
      <c r="F89" s="5"/>
      <c r="G89" s="6"/>
      <c r="H89" s="6"/>
      <c r="I89" s="6"/>
      <c r="J89" s="6"/>
    </row>
    <row r="90" spans="1:10" s="3" customFormat="1" x14ac:dyDescent="0.15">
      <c r="A90" s="37">
        <v>14129</v>
      </c>
      <c r="B90" s="38" t="s">
        <v>536</v>
      </c>
      <c r="C90" s="43" t="s">
        <v>1446</v>
      </c>
      <c r="D90" s="38" t="s">
        <v>1011</v>
      </c>
      <c r="F90" s="5"/>
      <c r="G90" s="6"/>
      <c r="H90" s="6"/>
      <c r="I90" s="6"/>
      <c r="J90" s="6"/>
    </row>
    <row r="91" spans="1:10" s="3" customFormat="1" x14ac:dyDescent="0.15">
      <c r="A91" s="37">
        <v>14130</v>
      </c>
      <c r="B91" s="38" t="s">
        <v>537</v>
      </c>
      <c r="C91" s="43" t="s">
        <v>1437</v>
      </c>
      <c r="D91" s="38" t="s">
        <v>1012</v>
      </c>
      <c r="F91" s="5"/>
      <c r="G91" s="6"/>
      <c r="H91" s="6"/>
      <c r="I91" s="6"/>
      <c r="J91" s="6"/>
    </row>
    <row r="92" spans="1:10" s="3" customFormat="1" x14ac:dyDescent="0.15">
      <c r="A92" s="37"/>
      <c r="B92" s="38"/>
      <c r="C92" s="43"/>
      <c r="D92" s="38"/>
      <c r="F92" s="5"/>
      <c r="G92" s="6"/>
      <c r="H92" s="6"/>
      <c r="I92" s="6"/>
      <c r="J92" s="6"/>
    </row>
    <row r="93" spans="1:10" s="3" customFormat="1" ht="13.5" customHeight="1" x14ac:dyDescent="0.15">
      <c r="A93" s="37">
        <v>15101</v>
      </c>
      <c r="B93" s="38" t="s">
        <v>538</v>
      </c>
      <c r="C93" s="43" t="s">
        <v>232</v>
      </c>
      <c r="D93" s="38" t="s">
        <v>1014</v>
      </c>
      <c r="F93" s="5"/>
      <c r="G93" s="6"/>
      <c r="H93" s="6"/>
      <c r="I93" s="6"/>
      <c r="J93" s="6"/>
    </row>
    <row r="94" spans="1:10" s="3" customFormat="1" x14ac:dyDescent="0.15">
      <c r="A94" s="37">
        <v>15103</v>
      </c>
      <c r="B94" s="38" t="s">
        <v>539</v>
      </c>
      <c r="C94" s="43" t="s">
        <v>232</v>
      </c>
      <c r="D94" s="38" t="s">
        <v>1015</v>
      </c>
      <c r="F94" s="5"/>
      <c r="G94" s="6"/>
      <c r="H94" s="6"/>
      <c r="I94" s="6"/>
      <c r="J94" s="6"/>
    </row>
    <row r="95" spans="1:10" s="3" customFormat="1" x14ac:dyDescent="0.15">
      <c r="A95" s="37">
        <v>15104</v>
      </c>
      <c r="B95" s="38" t="s">
        <v>540</v>
      </c>
      <c r="C95" s="43" t="s">
        <v>232</v>
      </c>
      <c r="D95" s="38" t="s">
        <v>1016</v>
      </c>
      <c r="F95" s="5"/>
      <c r="G95" s="6"/>
      <c r="H95" s="6"/>
      <c r="I95" s="6"/>
      <c r="J95" s="6"/>
    </row>
    <row r="96" spans="1:10" s="3" customFormat="1" x14ac:dyDescent="0.15">
      <c r="A96" s="37">
        <v>15105</v>
      </c>
      <c r="B96" s="38" t="s">
        <v>541</v>
      </c>
      <c r="C96" s="43" t="s">
        <v>232</v>
      </c>
      <c r="D96" s="38" t="s">
        <v>1017</v>
      </c>
      <c r="F96" s="5"/>
      <c r="G96" s="6"/>
      <c r="H96" s="6"/>
      <c r="I96" s="6"/>
      <c r="J96" s="6"/>
    </row>
    <row r="97" spans="1:10" s="3" customFormat="1" x14ac:dyDescent="0.15">
      <c r="A97" s="37"/>
      <c r="B97" s="38"/>
      <c r="C97" s="43"/>
      <c r="D97" s="38"/>
      <c r="F97" s="5"/>
      <c r="G97" s="6"/>
      <c r="H97" s="6"/>
      <c r="I97" s="6"/>
      <c r="J97" s="6"/>
    </row>
    <row r="98" spans="1:10" s="3" customFormat="1" ht="13.5" customHeight="1" x14ac:dyDescent="0.15">
      <c r="A98" s="37">
        <v>16101</v>
      </c>
      <c r="B98" s="38" t="s">
        <v>542</v>
      </c>
      <c r="C98" s="39" t="s">
        <v>421</v>
      </c>
      <c r="D98" s="38" t="s">
        <v>1018</v>
      </c>
      <c r="F98" s="5"/>
      <c r="G98" s="6"/>
      <c r="H98" s="6"/>
      <c r="I98" s="6"/>
      <c r="J98" s="6"/>
    </row>
    <row r="99" spans="1:10" s="3" customFormat="1" x14ac:dyDescent="0.15">
      <c r="A99" s="37">
        <v>16102</v>
      </c>
      <c r="B99" s="38" t="s">
        <v>543</v>
      </c>
      <c r="C99" s="39" t="s">
        <v>421</v>
      </c>
      <c r="D99" s="38" t="s">
        <v>1019</v>
      </c>
      <c r="F99" s="5"/>
      <c r="G99" s="6"/>
      <c r="H99" s="6"/>
      <c r="I99" s="6"/>
      <c r="J99" s="6"/>
    </row>
    <row r="100" spans="1:10" s="3" customFormat="1" x14ac:dyDescent="0.15">
      <c r="A100" s="37">
        <v>16103</v>
      </c>
      <c r="B100" s="38" t="s">
        <v>544</v>
      </c>
      <c r="C100" s="39" t="s">
        <v>421</v>
      </c>
      <c r="D100" s="38" t="s">
        <v>1020</v>
      </c>
      <c r="F100" s="5"/>
      <c r="G100" s="6"/>
      <c r="H100" s="6"/>
      <c r="I100" s="6"/>
      <c r="J100" s="6"/>
    </row>
    <row r="101" spans="1:10" s="3" customFormat="1" x14ac:dyDescent="0.15">
      <c r="A101" s="37">
        <v>16104</v>
      </c>
      <c r="B101" s="38" t="s">
        <v>545</v>
      </c>
      <c r="C101" s="39" t="s">
        <v>421</v>
      </c>
      <c r="D101" s="38" t="s">
        <v>1021</v>
      </c>
      <c r="F101" s="5"/>
      <c r="G101" s="6"/>
      <c r="H101" s="6"/>
      <c r="I101" s="6"/>
      <c r="J101" s="6"/>
    </row>
    <row r="102" spans="1:10" s="3" customFormat="1" ht="14.25" customHeight="1" x14ac:dyDescent="0.15">
      <c r="A102" s="37">
        <v>16105</v>
      </c>
      <c r="B102" s="38" t="s">
        <v>546</v>
      </c>
      <c r="C102" s="39" t="s">
        <v>421</v>
      </c>
      <c r="D102" s="38" t="s">
        <v>1022</v>
      </c>
      <c r="F102" s="5"/>
      <c r="G102" s="6"/>
      <c r="H102" s="6"/>
      <c r="I102" s="6"/>
      <c r="J102" s="6"/>
    </row>
    <row r="103" spans="1:10" s="3" customFormat="1" x14ac:dyDescent="0.15">
      <c r="A103" s="37">
        <v>16106</v>
      </c>
      <c r="B103" s="38" t="s">
        <v>547</v>
      </c>
      <c r="C103" s="39" t="s">
        <v>421</v>
      </c>
      <c r="D103" s="38" t="s">
        <v>994</v>
      </c>
      <c r="F103" s="5"/>
      <c r="G103" s="6"/>
      <c r="H103" s="6"/>
      <c r="I103" s="6"/>
      <c r="J103" s="6"/>
    </row>
    <row r="104" spans="1:10" s="3" customFormat="1" x14ac:dyDescent="0.15">
      <c r="A104" s="37">
        <v>16107</v>
      </c>
      <c r="B104" s="38" t="s">
        <v>548</v>
      </c>
      <c r="C104" s="39" t="s">
        <v>421</v>
      </c>
      <c r="D104" s="38" t="s">
        <v>1023</v>
      </c>
      <c r="F104" s="5"/>
      <c r="G104" s="6"/>
      <c r="H104" s="6"/>
      <c r="I104" s="6"/>
      <c r="J104" s="6"/>
    </row>
    <row r="105" spans="1:10" s="3" customFormat="1" x14ac:dyDescent="0.15">
      <c r="A105" s="37">
        <v>16108</v>
      </c>
      <c r="B105" s="38" t="s">
        <v>549</v>
      </c>
      <c r="C105" s="39" t="s">
        <v>421</v>
      </c>
      <c r="D105" s="38" t="s">
        <v>1024</v>
      </c>
      <c r="F105" s="5"/>
      <c r="G105" s="6"/>
      <c r="H105" s="6"/>
      <c r="I105" s="6"/>
      <c r="J105" s="6"/>
    </row>
    <row r="106" spans="1:10" s="3" customFormat="1" x14ac:dyDescent="0.15">
      <c r="A106" s="37">
        <v>16109</v>
      </c>
      <c r="B106" s="38" t="s">
        <v>550</v>
      </c>
      <c r="C106" s="39" t="s">
        <v>421</v>
      </c>
      <c r="D106" s="38" t="s">
        <v>1025</v>
      </c>
      <c r="F106" s="5"/>
      <c r="G106" s="6"/>
      <c r="H106" s="6"/>
      <c r="I106" s="6"/>
      <c r="J106" s="6"/>
    </row>
    <row r="107" spans="1:10" s="3" customFormat="1" x14ac:dyDescent="0.15">
      <c r="A107" s="37">
        <v>16110</v>
      </c>
      <c r="B107" s="38" t="s">
        <v>551</v>
      </c>
      <c r="C107" s="39" t="s">
        <v>421</v>
      </c>
      <c r="D107" s="38" t="s">
        <v>1026</v>
      </c>
      <c r="F107" s="5"/>
      <c r="G107" s="6"/>
      <c r="H107" s="6"/>
      <c r="I107" s="6"/>
      <c r="J107" s="6"/>
    </row>
    <row r="108" spans="1:10" s="3" customFormat="1" ht="14.25" customHeight="1" x14ac:dyDescent="0.15">
      <c r="A108" s="37">
        <v>16111</v>
      </c>
      <c r="B108" s="38" t="s">
        <v>552</v>
      </c>
      <c r="C108" s="39" t="s">
        <v>421</v>
      </c>
      <c r="D108" s="38" t="s">
        <v>1027</v>
      </c>
      <c r="F108" s="5"/>
      <c r="G108" s="6"/>
      <c r="H108" s="6"/>
      <c r="I108" s="6"/>
      <c r="J108" s="6"/>
    </row>
    <row r="109" spans="1:10" s="3" customFormat="1" x14ac:dyDescent="0.15">
      <c r="A109" s="37">
        <v>16112</v>
      </c>
      <c r="B109" s="38" t="s">
        <v>553</v>
      </c>
      <c r="C109" s="39" t="s">
        <v>421</v>
      </c>
      <c r="D109" s="38" t="s">
        <v>1028</v>
      </c>
      <c r="F109" s="5"/>
      <c r="G109" s="6"/>
      <c r="H109" s="6"/>
      <c r="I109" s="6"/>
      <c r="J109" s="6"/>
    </row>
    <row r="110" spans="1:10" s="3" customFormat="1" x14ac:dyDescent="0.15">
      <c r="A110" s="37">
        <v>16113</v>
      </c>
      <c r="B110" s="38" t="s">
        <v>554</v>
      </c>
      <c r="C110" s="39" t="s">
        <v>421</v>
      </c>
      <c r="D110" s="38" t="s">
        <v>1029</v>
      </c>
      <c r="F110" s="5"/>
      <c r="G110" s="6"/>
      <c r="H110" s="6"/>
      <c r="I110" s="6"/>
      <c r="J110" s="6"/>
    </row>
    <row r="111" spans="1:10" s="3" customFormat="1" x14ac:dyDescent="0.15">
      <c r="A111" s="37">
        <v>16114</v>
      </c>
      <c r="B111" s="38" t="s">
        <v>555</v>
      </c>
      <c r="C111" s="39" t="s">
        <v>421</v>
      </c>
      <c r="D111" s="38" t="s">
        <v>1030</v>
      </c>
      <c r="F111" s="5"/>
      <c r="G111" s="6"/>
      <c r="H111" s="6"/>
      <c r="I111" s="6"/>
      <c r="J111" s="6"/>
    </row>
    <row r="112" spans="1:10" s="3" customFormat="1" x14ac:dyDescent="0.15">
      <c r="A112" s="37">
        <v>16115</v>
      </c>
      <c r="B112" s="38" t="s">
        <v>556</v>
      </c>
      <c r="C112" s="39" t="s">
        <v>421</v>
      </c>
      <c r="D112" s="38" t="s">
        <v>1031</v>
      </c>
      <c r="F112" s="5"/>
      <c r="G112" s="6"/>
      <c r="H112" s="6"/>
      <c r="I112" s="6"/>
      <c r="J112" s="6"/>
    </row>
    <row r="113" spans="1:10" s="3" customFormat="1" x14ac:dyDescent="0.15">
      <c r="A113" s="37">
        <v>16116</v>
      </c>
      <c r="B113" s="38" t="s">
        <v>557</v>
      </c>
      <c r="C113" s="39" t="s">
        <v>421</v>
      </c>
      <c r="D113" s="38" t="s">
        <v>1032</v>
      </c>
      <c r="F113" s="5"/>
      <c r="G113" s="6"/>
      <c r="H113" s="6"/>
      <c r="I113" s="6"/>
      <c r="J113" s="6"/>
    </row>
    <row r="114" spans="1:10" s="3" customFormat="1" x14ac:dyDescent="0.15">
      <c r="A114" s="37">
        <v>16117</v>
      </c>
      <c r="B114" s="38" t="s">
        <v>558</v>
      </c>
      <c r="C114" s="39" t="s">
        <v>421</v>
      </c>
      <c r="D114" s="38" t="s">
        <v>1033</v>
      </c>
      <c r="F114" s="5"/>
      <c r="G114" s="6"/>
      <c r="H114" s="6"/>
      <c r="I114" s="6"/>
      <c r="J114" s="6"/>
    </row>
    <row r="115" spans="1:10" s="3" customFormat="1" x14ac:dyDescent="0.15">
      <c r="A115" s="37">
        <v>16118</v>
      </c>
      <c r="B115" s="38" t="s">
        <v>559</v>
      </c>
      <c r="C115" s="39" t="s">
        <v>421</v>
      </c>
      <c r="D115" s="38" t="s">
        <v>1034</v>
      </c>
      <c r="F115" s="5"/>
      <c r="G115" s="6"/>
      <c r="H115" s="6"/>
      <c r="I115" s="6"/>
      <c r="J115" s="6"/>
    </row>
    <row r="116" spans="1:10" s="3" customFormat="1" x14ac:dyDescent="0.15">
      <c r="A116" s="37">
        <v>16119</v>
      </c>
      <c r="B116" s="38" t="s">
        <v>560</v>
      </c>
      <c r="C116" s="39" t="s">
        <v>421</v>
      </c>
      <c r="D116" s="38" t="s">
        <v>967</v>
      </c>
      <c r="F116" s="5"/>
      <c r="G116" s="6"/>
      <c r="H116" s="6"/>
      <c r="I116" s="6"/>
      <c r="J116" s="6"/>
    </row>
    <row r="117" spans="1:10" s="3" customFormat="1" x14ac:dyDescent="0.15">
      <c r="A117" s="37">
        <v>16120</v>
      </c>
      <c r="B117" s="38" t="s">
        <v>561</v>
      </c>
      <c r="C117" s="39" t="s">
        <v>421</v>
      </c>
      <c r="D117" s="38" t="s">
        <v>1035</v>
      </c>
      <c r="F117" s="5"/>
      <c r="G117" s="6"/>
      <c r="H117" s="6"/>
      <c r="I117" s="6"/>
      <c r="J117" s="6"/>
    </row>
    <row r="118" spans="1:10" s="3" customFormat="1" x14ac:dyDescent="0.15">
      <c r="A118" s="37">
        <v>16121</v>
      </c>
      <c r="B118" s="38" t="s">
        <v>562</v>
      </c>
      <c r="C118" s="39" t="s">
        <v>421</v>
      </c>
      <c r="D118" s="38" t="s">
        <v>1036</v>
      </c>
      <c r="F118" s="5"/>
      <c r="G118" s="6"/>
      <c r="H118" s="6"/>
      <c r="I118" s="6"/>
      <c r="J118" s="6"/>
    </row>
    <row r="119" spans="1:10" s="3" customFormat="1" x14ac:dyDescent="0.15">
      <c r="A119" s="37">
        <v>16122</v>
      </c>
      <c r="B119" s="38" t="s">
        <v>1447</v>
      </c>
      <c r="C119" s="39" t="s">
        <v>421</v>
      </c>
      <c r="D119" s="38" t="s">
        <v>1037</v>
      </c>
      <c r="F119" s="5"/>
      <c r="G119" s="6"/>
      <c r="H119" s="6"/>
      <c r="I119" s="6"/>
      <c r="J119" s="6"/>
    </row>
    <row r="120" spans="1:10" s="3" customFormat="1" x14ac:dyDescent="0.15">
      <c r="A120" s="37">
        <v>16124</v>
      </c>
      <c r="B120" s="38" t="s">
        <v>563</v>
      </c>
      <c r="C120" s="39" t="s">
        <v>421</v>
      </c>
      <c r="D120" s="38" t="s">
        <v>1038</v>
      </c>
      <c r="F120" s="5"/>
      <c r="G120" s="6"/>
      <c r="H120" s="6"/>
      <c r="I120" s="6"/>
      <c r="J120" s="6"/>
    </row>
    <row r="121" spans="1:10" s="3" customFormat="1" x14ac:dyDescent="0.15">
      <c r="A121" s="37">
        <v>16125</v>
      </c>
      <c r="B121" s="38" t="s">
        <v>564</v>
      </c>
      <c r="C121" s="39" t="s">
        <v>421</v>
      </c>
      <c r="D121" s="38" t="s">
        <v>1039</v>
      </c>
      <c r="F121" s="5"/>
      <c r="G121" s="6"/>
      <c r="H121" s="6"/>
      <c r="I121" s="6"/>
      <c r="J121" s="6"/>
    </row>
    <row r="122" spans="1:10" s="3" customFormat="1" x14ac:dyDescent="0.15">
      <c r="A122" s="37">
        <v>16126</v>
      </c>
      <c r="B122" s="38" t="s">
        <v>565</v>
      </c>
      <c r="C122" s="39" t="s">
        <v>421</v>
      </c>
      <c r="D122" s="38" t="s">
        <v>1040</v>
      </c>
      <c r="F122" s="5"/>
      <c r="G122" s="6"/>
      <c r="H122" s="6"/>
      <c r="I122" s="6"/>
      <c r="J122" s="6"/>
    </row>
    <row r="123" spans="1:10" s="3" customFormat="1" x14ac:dyDescent="0.15">
      <c r="A123" s="37">
        <v>16127</v>
      </c>
      <c r="B123" s="38" t="s">
        <v>566</v>
      </c>
      <c r="C123" s="39" t="s">
        <v>421</v>
      </c>
      <c r="D123" s="38" t="s">
        <v>1041</v>
      </c>
      <c r="F123" s="5"/>
      <c r="G123" s="6"/>
      <c r="H123" s="6"/>
      <c r="I123" s="6"/>
      <c r="J123" s="6"/>
    </row>
    <row r="124" spans="1:10" x14ac:dyDescent="0.15">
      <c r="A124" s="37">
        <v>16128</v>
      </c>
      <c r="B124" s="38" t="s">
        <v>567</v>
      </c>
      <c r="C124" s="39" t="s">
        <v>421</v>
      </c>
      <c r="D124" s="38" t="s">
        <v>1042</v>
      </c>
    </row>
    <row r="125" spans="1:10" x14ac:dyDescent="0.15">
      <c r="A125" s="37">
        <v>16129</v>
      </c>
      <c r="B125" s="38" t="s">
        <v>568</v>
      </c>
      <c r="C125" s="39" t="s">
        <v>421</v>
      </c>
      <c r="D125" s="38" t="s">
        <v>1043</v>
      </c>
    </row>
    <row r="126" spans="1:10" x14ac:dyDescent="0.15">
      <c r="A126" s="37">
        <v>16130</v>
      </c>
      <c r="B126" s="38" t="s">
        <v>569</v>
      </c>
      <c r="C126" s="39" t="s">
        <v>421</v>
      </c>
      <c r="D126" s="38" t="s">
        <v>1044</v>
      </c>
    </row>
    <row r="127" spans="1:10" x14ac:dyDescent="0.15">
      <c r="A127" s="37">
        <v>16131</v>
      </c>
      <c r="B127" s="38" t="s">
        <v>570</v>
      </c>
      <c r="C127" s="39" t="s">
        <v>421</v>
      </c>
      <c r="D127" s="38" t="s">
        <v>1045</v>
      </c>
    </row>
    <row r="128" spans="1:10" x14ac:dyDescent="0.15">
      <c r="A128" s="37">
        <v>16132</v>
      </c>
      <c r="B128" s="38" t="s">
        <v>571</v>
      </c>
      <c r="C128" s="39" t="s">
        <v>421</v>
      </c>
      <c r="D128" s="38" t="s">
        <v>1046</v>
      </c>
    </row>
    <row r="129" spans="1:4" x14ac:dyDescent="0.15">
      <c r="A129" s="37">
        <v>16133</v>
      </c>
      <c r="B129" s="38" t="s">
        <v>572</v>
      </c>
      <c r="C129" s="39" t="s">
        <v>421</v>
      </c>
      <c r="D129" s="38" t="s">
        <v>1047</v>
      </c>
    </row>
    <row r="130" spans="1:4" x14ac:dyDescent="0.15">
      <c r="A130" s="37">
        <v>16134</v>
      </c>
      <c r="B130" s="38" t="s">
        <v>573</v>
      </c>
      <c r="C130" s="39" t="s">
        <v>421</v>
      </c>
      <c r="D130" s="38" t="s">
        <v>1048</v>
      </c>
    </row>
    <row r="131" spans="1:4" x14ac:dyDescent="0.15">
      <c r="A131" s="37">
        <v>16135</v>
      </c>
      <c r="B131" s="38" t="s">
        <v>574</v>
      </c>
      <c r="C131" s="39" t="s">
        <v>421</v>
      </c>
      <c r="D131" s="38" t="s">
        <v>1049</v>
      </c>
    </row>
    <row r="132" spans="1:4" x14ac:dyDescent="0.15">
      <c r="A132" s="37">
        <v>16136</v>
      </c>
      <c r="B132" s="38" t="s">
        <v>575</v>
      </c>
      <c r="C132" s="39" t="s">
        <v>421</v>
      </c>
      <c r="D132" s="38" t="s">
        <v>1050</v>
      </c>
    </row>
    <row r="133" spans="1:4" x14ac:dyDescent="0.15">
      <c r="A133" s="37">
        <v>16137</v>
      </c>
      <c r="B133" s="38" t="s">
        <v>576</v>
      </c>
      <c r="C133" s="39" t="s">
        <v>421</v>
      </c>
      <c r="D133" s="38" t="s">
        <v>1051</v>
      </c>
    </row>
    <row r="134" spans="1:4" x14ac:dyDescent="0.15">
      <c r="A134" s="37">
        <v>16138</v>
      </c>
      <c r="B134" s="38" t="s">
        <v>577</v>
      </c>
      <c r="C134" s="39" t="s">
        <v>421</v>
      </c>
      <c r="D134" s="38" t="s">
        <v>1052</v>
      </c>
    </row>
    <row r="135" spans="1:4" x14ac:dyDescent="0.15">
      <c r="A135" s="37">
        <v>16139</v>
      </c>
      <c r="B135" s="38" t="s">
        <v>578</v>
      </c>
      <c r="C135" s="39" t="s">
        <v>421</v>
      </c>
      <c r="D135" s="38" t="s">
        <v>1053</v>
      </c>
    </row>
    <row r="136" spans="1:4" x14ac:dyDescent="0.15">
      <c r="A136" s="37">
        <v>16140</v>
      </c>
      <c r="B136" s="38" t="s">
        <v>579</v>
      </c>
      <c r="C136" s="39" t="s">
        <v>421</v>
      </c>
      <c r="D136" s="38" t="s">
        <v>1054</v>
      </c>
    </row>
    <row r="137" spans="1:4" x14ac:dyDescent="0.15">
      <c r="A137" s="37">
        <v>16141</v>
      </c>
      <c r="B137" s="38" t="s">
        <v>580</v>
      </c>
      <c r="C137" s="39" t="s">
        <v>421</v>
      </c>
      <c r="D137" s="38" t="s">
        <v>1055</v>
      </c>
    </row>
    <row r="138" spans="1:4" x14ac:dyDescent="0.15">
      <c r="A138" s="37">
        <v>16142</v>
      </c>
      <c r="B138" s="38" t="s">
        <v>581</v>
      </c>
      <c r="C138" s="39" t="s">
        <v>421</v>
      </c>
      <c r="D138" s="38" t="s">
        <v>1056</v>
      </c>
    </row>
    <row r="139" spans="1:4" x14ac:dyDescent="0.15">
      <c r="A139" s="37">
        <v>16143</v>
      </c>
      <c r="B139" s="38" t="s">
        <v>582</v>
      </c>
      <c r="C139" s="39" t="s">
        <v>421</v>
      </c>
      <c r="D139" s="38" t="s">
        <v>1057</v>
      </c>
    </row>
    <row r="140" spans="1:4" x14ac:dyDescent="0.15">
      <c r="A140" s="37">
        <v>16144</v>
      </c>
      <c r="B140" s="38" t="s">
        <v>583</v>
      </c>
      <c r="C140" s="39" t="s">
        <v>421</v>
      </c>
      <c r="D140" s="38" t="s">
        <v>1058</v>
      </c>
    </row>
    <row r="141" spans="1:4" x14ac:dyDescent="0.15">
      <c r="A141" s="37">
        <v>16145</v>
      </c>
      <c r="B141" s="38" t="s">
        <v>584</v>
      </c>
      <c r="C141" s="39" t="s">
        <v>421</v>
      </c>
      <c r="D141" s="38" t="s">
        <v>1059</v>
      </c>
    </row>
    <row r="142" spans="1:4" x14ac:dyDescent="0.15">
      <c r="A142" s="37">
        <v>16146</v>
      </c>
      <c r="B142" s="38" t="s">
        <v>585</v>
      </c>
      <c r="C142" s="39" t="s">
        <v>421</v>
      </c>
      <c r="D142" s="38" t="s">
        <v>1060</v>
      </c>
    </row>
    <row r="143" spans="1:4" x14ac:dyDescent="0.15">
      <c r="A143" s="37">
        <v>16147</v>
      </c>
      <c r="B143" s="38" t="s">
        <v>586</v>
      </c>
      <c r="C143" s="39" t="s">
        <v>421</v>
      </c>
      <c r="D143" s="38" t="s">
        <v>1061</v>
      </c>
    </row>
    <row r="144" spans="1:4" x14ac:dyDescent="0.15">
      <c r="A144" s="37">
        <v>16148</v>
      </c>
      <c r="B144" s="38" t="s">
        <v>587</v>
      </c>
      <c r="C144" s="39" t="s">
        <v>421</v>
      </c>
      <c r="D144" s="38" t="s">
        <v>1062</v>
      </c>
    </row>
    <row r="145" spans="1:4" x14ac:dyDescent="0.15">
      <c r="A145" s="37">
        <v>16149</v>
      </c>
      <c r="B145" s="38" t="s">
        <v>588</v>
      </c>
      <c r="C145" s="39" t="s">
        <v>421</v>
      </c>
      <c r="D145" s="38" t="s">
        <v>1063</v>
      </c>
    </row>
    <row r="146" spans="1:4" x14ac:dyDescent="0.15">
      <c r="A146" s="37">
        <v>16150</v>
      </c>
      <c r="B146" s="38" t="s">
        <v>589</v>
      </c>
      <c r="C146" s="39" t="s">
        <v>421</v>
      </c>
      <c r="D146" s="38" t="s">
        <v>1064</v>
      </c>
    </row>
    <row r="147" spans="1:4" x14ac:dyDescent="0.15">
      <c r="A147" s="37">
        <v>16151</v>
      </c>
      <c r="B147" s="38" t="s">
        <v>590</v>
      </c>
      <c r="C147" s="39" t="s">
        <v>421</v>
      </c>
      <c r="D147" s="38" t="s">
        <v>1065</v>
      </c>
    </row>
    <row r="148" spans="1:4" x14ac:dyDescent="0.15">
      <c r="A148" s="37">
        <v>16152</v>
      </c>
      <c r="B148" s="38" t="s">
        <v>591</v>
      </c>
      <c r="C148" s="39" t="s">
        <v>421</v>
      </c>
      <c r="D148" s="38" t="s">
        <v>1066</v>
      </c>
    </row>
    <row r="149" spans="1:4" x14ac:dyDescent="0.15">
      <c r="A149" s="37">
        <v>16153</v>
      </c>
      <c r="B149" s="38" t="s">
        <v>592</v>
      </c>
      <c r="C149" s="39" t="s">
        <v>421</v>
      </c>
      <c r="D149" s="38" t="s">
        <v>1067</v>
      </c>
    </row>
    <row r="150" spans="1:4" x14ac:dyDescent="0.15">
      <c r="A150" s="37">
        <v>16156</v>
      </c>
      <c r="B150" s="38" t="s">
        <v>593</v>
      </c>
      <c r="C150" s="39" t="s">
        <v>421</v>
      </c>
      <c r="D150" s="38" t="s">
        <v>1068</v>
      </c>
    </row>
    <row r="151" spans="1:4" x14ac:dyDescent="0.15">
      <c r="A151" s="37">
        <v>16158</v>
      </c>
      <c r="B151" s="38" t="s">
        <v>594</v>
      </c>
      <c r="C151" s="39" t="s">
        <v>421</v>
      </c>
      <c r="D151" s="38" t="s">
        <v>1069</v>
      </c>
    </row>
    <row r="152" spans="1:4" x14ac:dyDescent="0.15">
      <c r="A152" s="37">
        <v>16159</v>
      </c>
      <c r="B152" s="38" t="s">
        <v>595</v>
      </c>
      <c r="C152" s="39" t="s">
        <v>421</v>
      </c>
      <c r="D152" s="38" t="s">
        <v>1070</v>
      </c>
    </row>
    <row r="153" spans="1:4" x14ac:dyDescent="0.15">
      <c r="A153" s="37"/>
      <c r="B153" s="38"/>
      <c r="C153" s="39"/>
      <c r="D153" s="38"/>
    </row>
    <row r="154" spans="1:4" x14ac:dyDescent="0.15">
      <c r="A154" s="44">
        <v>17101</v>
      </c>
      <c r="B154" s="45" t="s">
        <v>596</v>
      </c>
      <c r="C154" s="46" t="s">
        <v>86</v>
      </c>
      <c r="D154" s="45" t="s">
        <v>1071</v>
      </c>
    </row>
    <row r="155" spans="1:4" x14ac:dyDescent="0.15">
      <c r="A155" s="44">
        <v>17102</v>
      </c>
      <c r="B155" s="45" t="s">
        <v>597</v>
      </c>
      <c r="C155" s="46" t="s">
        <v>86</v>
      </c>
      <c r="D155" s="45" t="s">
        <v>1072</v>
      </c>
    </row>
    <row r="156" spans="1:4" x14ac:dyDescent="0.15">
      <c r="A156" s="44">
        <v>17103</v>
      </c>
      <c r="B156" s="45" t="s">
        <v>598</v>
      </c>
      <c r="C156" s="46" t="s">
        <v>86</v>
      </c>
      <c r="D156" s="45" t="s">
        <v>1073</v>
      </c>
    </row>
    <row r="157" spans="1:4" x14ac:dyDescent="0.15">
      <c r="A157" s="44">
        <v>17104</v>
      </c>
      <c r="B157" s="45" t="s">
        <v>599</v>
      </c>
      <c r="C157" s="46" t="s">
        <v>86</v>
      </c>
      <c r="D157" s="45" t="s">
        <v>1074</v>
      </c>
    </row>
    <row r="158" spans="1:4" x14ac:dyDescent="0.15">
      <c r="A158" s="44">
        <v>17105</v>
      </c>
      <c r="B158" s="45" t="s">
        <v>600</v>
      </c>
      <c r="C158" s="46" t="s">
        <v>86</v>
      </c>
      <c r="D158" s="45" t="s">
        <v>1075</v>
      </c>
    </row>
    <row r="159" spans="1:4" x14ac:dyDescent="0.15">
      <c r="A159" s="44">
        <v>17106</v>
      </c>
      <c r="B159" s="45" t="s">
        <v>601</v>
      </c>
      <c r="C159" s="46" t="s">
        <v>86</v>
      </c>
      <c r="D159" s="45" t="s">
        <v>1076</v>
      </c>
    </row>
    <row r="160" spans="1:4" x14ac:dyDescent="0.15">
      <c r="A160" s="44">
        <v>17107</v>
      </c>
      <c r="B160" s="45" t="s">
        <v>602</v>
      </c>
      <c r="C160" s="46" t="s">
        <v>86</v>
      </c>
      <c r="D160" s="45" t="s">
        <v>1077</v>
      </c>
    </row>
    <row r="161" spans="1:4" x14ac:dyDescent="0.15">
      <c r="A161" s="44"/>
      <c r="B161" s="45"/>
      <c r="C161" s="47"/>
      <c r="D161" s="45"/>
    </row>
    <row r="162" spans="1:4" x14ac:dyDescent="0.15">
      <c r="A162" s="44">
        <v>18101</v>
      </c>
      <c r="B162" s="45" t="s">
        <v>603</v>
      </c>
      <c r="C162" s="43" t="s">
        <v>1448</v>
      </c>
      <c r="D162" s="45" t="s">
        <v>1078</v>
      </c>
    </row>
    <row r="163" spans="1:4" x14ac:dyDescent="0.15">
      <c r="A163" s="44">
        <v>18102</v>
      </c>
      <c r="B163" s="45" t="s">
        <v>604</v>
      </c>
      <c r="C163" s="43" t="s">
        <v>1449</v>
      </c>
      <c r="D163" s="45" t="s">
        <v>1079</v>
      </c>
    </row>
    <row r="164" spans="1:4" x14ac:dyDescent="0.15">
      <c r="A164" s="44">
        <v>18103</v>
      </c>
      <c r="B164" s="45" t="s">
        <v>605</v>
      </c>
      <c r="C164" s="43" t="s">
        <v>1450</v>
      </c>
      <c r="D164" s="45" t="s">
        <v>1080</v>
      </c>
    </row>
    <row r="165" spans="1:4" x14ac:dyDescent="0.15">
      <c r="A165" s="44">
        <v>18104</v>
      </c>
      <c r="B165" s="45" t="s">
        <v>606</v>
      </c>
      <c r="C165" s="43" t="s">
        <v>1451</v>
      </c>
      <c r="D165" s="45" t="s">
        <v>1081</v>
      </c>
    </row>
    <row r="166" spans="1:4" x14ac:dyDescent="0.15">
      <c r="A166" s="44">
        <v>18105</v>
      </c>
      <c r="B166" s="45" t="s">
        <v>607</v>
      </c>
      <c r="C166" s="43" t="s">
        <v>1449</v>
      </c>
      <c r="D166" s="45" t="s">
        <v>1082</v>
      </c>
    </row>
    <row r="167" spans="1:4" x14ac:dyDescent="0.15">
      <c r="A167" s="44">
        <v>18106</v>
      </c>
      <c r="B167" s="45" t="s">
        <v>608</v>
      </c>
      <c r="C167" s="43" t="s">
        <v>1450</v>
      </c>
      <c r="D167" s="45" t="s">
        <v>1083</v>
      </c>
    </row>
    <row r="168" spans="1:4" x14ac:dyDescent="0.15">
      <c r="A168" s="44">
        <v>18107</v>
      </c>
      <c r="B168" s="45" t="s">
        <v>609</v>
      </c>
      <c r="C168" s="43" t="s">
        <v>1449</v>
      </c>
      <c r="D168" s="45" t="s">
        <v>1084</v>
      </c>
    </row>
    <row r="169" spans="1:4" x14ac:dyDescent="0.15">
      <c r="A169" s="44">
        <v>18108</v>
      </c>
      <c r="B169" s="45" t="s">
        <v>610</v>
      </c>
      <c r="C169" s="43" t="s">
        <v>1449</v>
      </c>
      <c r="D169" s="45" t="s">
        <v>1085</v>
      </c>
    </row>
    <row r="170" spans="1:4" x14ac:dyDescent="0.15">
      <c r="A170" s="44">
        <v>18109</v>
      </c>
      <c r="B170" s="45" t="s">
        <v>611</v>
      </c>
      <c r="C170" s="43" t="s">
        <v>1450</v>
      </c>
      <c r="D170" s="45" t="s">
        <v>1086</v>
      </c>
    </row>
    <row r="171" spans="1:4" x14ac:dyDescent="0.15">
      <c r="A171" s="44"/>
      <c r="B171" s="45"/>
      <c r="C171" s="43"/>
      <c r="D171" s="45"/>
    </row>
    <row r="172" spans="1:4" x14ac:dyDescent="0.15">
      <c r="A172" s="44">
        <v>19101</v>
      </c>
      <c r="B172" s="45" t="s">
        <v>612</v>
      </c>
      <c r="C172" s="43" t="s">
        <v>221</v>
      </c>
      <c r="D172" s="45" t="s">
        <v>1087</v>
      </c>
    </row>
    <row r="173" spans="1:4" x14ac:dyDescent="0.15">
      <c r="A173" s="44">
        <v>19102</v>
      </c>
      <c r="B173" s="45" t="s">
        <v>613</v>
      </c>
      <c r="C173" s="43" t="s">
        <v>221</v>
      </c>
      <c r="D173" s="45" t="s">
        <v>1088</v>
      </c>
    </row>
    <row r="174" spans="1:4" x14ac:dyDescent="0.15">
      <c r="A174" s="44">
        <v>19103</v>
      </c>
      <c r="B174" s="45" t="s">
        <v>614</v>
      </c>
      <c r="C174" s="43" t="s">
        <v>221</v>
      </c>
      <c r="D174" s="45" t="s">
        <v>1089</v>
      </c>
    </row>
    <row r="175" spans="1:4" x14ac:dyDescent="0.15">
      <c r="A175" s="44"/>
      <c r="B175" s="45"/>
      <c r="C175" s="43"/>
      <c r="D175" s="45" t="s">
        <v>1013</v>
      </c>
    </row>
    <row r="176" spans="1:4" x14ac:dyDescent="0.15">
      <c r="A176" s="44">
        <v>20101</v>
      </c>
      <c r="B176" s="45" t="s">
        <v>615</v>
      </c>
      <c r="C176" s="43" t="s">
        <v>238</v>
      </c>
      <c r="D176" s="45" t="s">
        <v>1090</v>
      </c>
    </row>
    <row r="177" spans="1:4" x14ac:dyDescent="0.15">
      <c r="A177" s="44">
        <v>20102</v>
      </c>
      <c r="B177" s="45" t="s">
        <v>616</v>
      </c>
      <c r="C177" s="43" t="s">
        <v>238</v>
      </c>
      <c r="D177" s="45" t="s">
        <v>1091</v>
      </c>
    </row>
    <row r="178" spans="1:4" x14ac:dyDescent="0.15">
      <c r="A178" s="44">
        <v>20103</v>
      </c>
      <c r="B178" s="45" t="s">
        <v>617</v>
      </c>
      <c r="C178" s="43" t="s">
        <v>238</v>
      </c>
      <c r="D178" s="45" t="s">
        <v>1092</v>
      </c>
    </row>
    <row r="179" spans="1:4" x14ac:dyDescent="0.15">
      <c r="A179" s="44">
        <v>20104</v>
      </c>
      <c r="B179" s="45" t="s">
        <v>618</v>
      </c>
      <c r="C179" s="43" t="s">
        <v>238</v>
      </c>
      <c r="D179" s="45" t="s">
        <v>1093</v>
      </c>
    </row>
    <row r="180" spans="1:4" x14ac:dyDescent="0.15">
      <c r="A180" s="44">
        <v>20105</v>
      </c>
      <c r="B180" s="45" t="s">
        <v>619</v>
      </c>
      <c r="C180" s="43" t="s">
        <v>238</v>
      </c>
      <c r="D180" s="45" t="s">
        <v>1094</v>
      </c>
    </row>
    <row r="181" spans="1:4" x14ac:dyDescent="0.15">
      <c r="A181" s="44">
        <v>20106</v>
      </c>
      <c r="B181" s="40" t="s">
        <v>620</v>
      </c>
      <c r="C181" s="43" t="s">
        <v>238</v>
      </c>
      <c r="D181" s="40" t="s">
        <v>1095</v>
      </c>
    </row>
    <row r="182" spans="1:4" x14ac:dyDescent="0.15">
      <c r="A182" s="44"/>
      <c r="B182" s="45"/>
      <c r="C182" s="43"/>
      <c r="D182" s="45"/>
    </row>
    <row r="183" spans="1:4" x14ac:dyDescent="0.15">
      <c r="A183" s="44">
        <v>21101</v>
      </c>
      <c r="B183" s="45" t="s">
        <v>621</v>
      </c>
      <c r="C183" s="43" t="s">
        <v>263</v>
      </c>
      <c r="D183" s="45" t="s">
        <v>1096</v>
      </c>
    </row>
    <row r="184" spans="1:4" x14ac:dyDescent="0.15">
      <c r="A184" s="44">
        <v>21102</v>
      </c>
      <c r="B184" s="45" t="s">
        <v>622</v>
      </c>
      <c r="C184" s="43" t="s">
        <v>263</v>
      </c>
      <c r="D184" s="45" t="s">
        <v>1097</v>
      </c>
    </row>
    <row r="185" spans="1:4" x14ac:dyDescent="0.15">
      <c r="A185" s="44">
        <v>21103</v>
      </c>
      <c r="B185" s="45" t="s">
        <v>623</v>
      </c>
      <c r="C185" s="43" t="s">
        <v>263</v>
      </c>
      <c r="D185" s="45" t="s">
        <v>1098</v>
      </c>
    </row>
    <row r="186" spans="1:4" x14ac:dyDescent="0.15">
      <c r="A186" s="44">
        <v>21104</v>
      </c>
      <c r="B186" s="45" t="s">
        <v>624</v>
      </c>
      <c r="C186" s="43" t="s">
        <v>263</v>
      </c>
      <c r="D186" s="45" t="s">
        <v>1099</v>
      </c>
    </row>
    <row r="187" spans="1:4" x14ac:dyDescent="0.15">
      <c r="A187" s="44">
        <v>21105</v>
      </c>
      <c r="B187" s="45" t="s">
        <v>625</v>
      </c>
      <c r="C187" s="43" t="s">
        <v>263</v>
      </c>
      <c r="D187" s="45" t="s">
        <v>1100</v>
      </c>
    </row>
    <row r="188" spans="1:4" x14ac:dyDescent="0.15">
      <c r="A188" s="44">
        <v>21106</v>
      </c>
      <c r="B188" s="45" t="s">
        <v>626</v>
      </c>
      <c r="C188" s="43" t="s">
        <v>263</v>
      </c>
      <c r="D188" s="45" t="s">
        <v>1101</v>
      </c>
    </row>
    <row r="189" spans="1:4" x14ac:dyDescent="0.15">
      <c r="A189" s="44">
        <v>21107</v>
      </c>
      <c r="B189" s="45" t="s">
        <v>627</v>
      </c>
      <c r="C189" s="43" t="s">
        <v>263</v>
      </c>
      <c r="D189" s="45" t="s">
        <v>1102</v>
      </c>
    </row>
    <row r="190" spans="1:4" x14ac:dyDescent="0.15">
      <c r="A190" s="44">
        <v>21108</v>
      </c>
      <c r="B190" s="45" t="s">
        <v>628</v>
      </c>
      <c r="C190" s="43" t="s">
        <v>263</v>
      </c>
      <c r="D190" s="45" t="s">
        <v>1103</v>
      </c>
    </row>
    <row r="191" spans="1:4" x14ac:dyDescent="0.15">
      <c r="A191" s="44">
        <v>21109</v>
      </c>
      <c r="B191" s="48" t="s">
        <v>629</v>
      </c>
      <c r="C191" s="43" t="s">
        <v>263</v>
      </c>
      <c r="D191" s="48" t="s">
        <v>1104</v>
      </c>
    </row>
    <row r="192" spans="1:4" x14ac:dyDescent="0.15">
      <c r="A192" s="44"/>
      <c r="B192" s="45"/>
      <c r="C192" s="43"/>
      <c r="D192" s="45"/>
    </row>
    <row r="193" spans="1:4" x14ac:dyDescent="0.15">
      <c r="A193" s="44">
        <v>22101</v>
      </c>
      <c r="B193" s="45" t="s">
        <v>630</v>
      </c>
      <c r="C193" s="43" t="s">
        <v>422</v>
      </c>
      <c r="D193" s="45" t="s">
        <v>1105</v>
      </c>
    </row>
    <row r="194" spans="1:4" x14ac:dyDescent="0.15">
      <c r="A194" s="44">
        <v>22102</v>
      </c>
      <c r="B194" s="45" t="s">
        <v>631</v>
      </c>
      <c r="C194" s="43" t="s">
        <v>422</v>
      </c>
      <c r="D194" s="45" t="s">
        <v>1106</v>
      </c>
    </row>
    <row r="195" spans="1:4" x14ac:dyDescent="0.15">
      <c r="A195" s="44">
        <v>22103</v>
      </c>
      <c r="B195" s="45" t="s">
        <v>632</v>
      </c>
      <c r="C195" s="43" t="s">
        <v>422</v>
      </c>
      <c r="D195" s="45" t="s">
        <v>1107</v>
      </c>
    </row>
    <row r="196" spans="1:4" x14ac:dyDescent="0.15">
      <c r="A196" s="44">
        <v>22104</v>
      </c>
      <c r="B196" s="45" t="s">
        <v>633</v>
      </c>
      <c r="C196" s="43" t="s">
        <v>422</v>
      </c>
      <c r="D196" s="45" t="s">
        <v>1043</v>
      </c>
    </row>
    <row r="197" spans="1:4" x14ac:dyDescent="0.15">
      <c r="A197" s="44">
        <v>22105</v>
      </c>
      <c r="B197" s="45" t="s">
        <v>634</v>
      </c>
      <c r="C197" s="43" t="s">
        <v>422</v>
      </c>
      <c r="D197" s="45" t="s">
        <v>1108</v>
      </c>
    </row>
    <row r="198" spans="1:4" x14ac:dyDescent="0.15">
      <c r="A198" s="44">
        <v>22107</v>
      </c>
      <c r="B198" s="45" t="s">
        <v>635</v>
      </c>
      <c r="C198" s="43" t="s">
        <v>422</v>
      </c>
      <c r="D198" s="45" t="s">
        <v>1109</v>
      </c>
    </row>
    <row r="199" spans="1:4" x14ac:dyDescent="0.15">
      <c r="A199" s="44">
        <v>22112</v>
      </c>
      <c r="B199" s="45" t="s">
        <v>636</v>
      </c>
      <c r="C199" s="43" t="s">
        <v>422</v>
      </c>
      <c r="D199" s="45" t="s">
        <v>1110</v>
      </c>
    </row>
    <row r="200" spans="1:4" x14ac:dyDescent="0.15">
      <c r="A200" s="44">
        <v>22113</v>
      </c>
      <c r="B200" s="45" t="s">
        <v>637</v>
      </c>
      <c r="C200" s="43" t="s">
        <v>422</v>
      </c>
      <c r="D200" s="45" t="s">
        <v>1111</v>
      </c>
    </row>
    <row r="201" spans="1:4" x14ac:dyDescent="0.15">
      <c r="A201" s="44">
        <v>22114</v>
      </c>
      <c r="B201" s="45" t="s">
        <v>638</v>
      </c>
      <c r="C201" s="43" t="s">
        <v>422</v>
      </c>
      <c r="D201" s="45" t="s">
        <v>1112</v>
      </c>
    </row>
    <row r="202" spans="1:4" x14ac:dyDescent="0.15">
      <c r="A202" s="44">
        <v>22116</v>
      </c>
      <c r="B202" s="45" t="s">
        <v>639</v>
      </c>
      <c r="C202" s="43" t="s">
        <v>422</v>
      </c>
      <c r="D202" s="45" t="s">
        <v>1113</v>
      </c>
    </row>
    <row r="203" spans="1:4" x14ac:dyDescent="0.15">
      <c r="A203" s="44">
        <v>22118</v>
      </c>
      <c r="B203" s="45" t="s">
        <v>640</v>
      </c>
      <c r="C203" s="43" t="s">
        <v>422</v>
      </c>
      <c r="D203" s="45" t="s">
        <v>1114</v>
      </c>
    </row>
    <row r="204" spans="1:4" x14ac:dyDescent="0.15">
      <c r="A204" s="44">
        <v>22122</v>
      </c>
      <c r="B204" s="45" t="s">
        <v>641</v>
      </c>
      <c r="C204" s="43" t="s">
        <v>422</v>
      </c>
      <c r="D204" s="45" t="s">
        <v>1115</v>
      </c>
    </row>
    <row r="205" spans="1:4" x14ac:dyDescent="0.15">
      <c r="A205" s="44">
        <v>22124</v>
      </c>
      <c r="B205" s="45" t="s">
        <v>642</v>
      </c>
      <c r="C205" s="43" t="s">
        <v>422</v>
      </c>
      <c r="D205" s="45" t="s">
        <v>1116</v>
      </c>
    </row>
    <row r="206" spans="1:4" x14ac:dyDescent="0.15">
      <c r="A206" s="44">
        <v>22128</v>
      </c>
      <c r="B206" s="45" t="s">
        <v>643</v>
      </c>
      <c r="C206" s="43" t="s">
        <v>422</v>
      </c>
      <c r="D206" s="45" t="s">
        <v>1117</v>
      </c>
    </row>
    <row r="207" spans="1:4" x14ac:dyDescent="0.15">
      <c r="A207" s="44"/>
      <c r="B207" s="45"/>
      <c r="C207" s="43"/>
      <c r="D207" s="45"/>
    </row>
    <row r="208" spans="1:4" x14ac:dyDescent="0.15">
      <c r="A208" s="44">
        <v>23101</v>
      </c>
      <c r="B208" s="45" t="s">
        <v>644</v>
      </c>
      <c r="C208" s="43" t="s">
        <v>423</v>
      </c>
      <c r="D208" s="45" t="s">
        <v>1118</v>
      </c>
    </row>
    <row r="209" spans="1:4" x14ac:dyDescent="0.15">
      <c r="A209" s="44">
        <v>23102</v>
      </c>
      <c r="B209" s="45" t="s">
        <v>645</v>
      </c>
      <c r="C209" s="43" t="s">
        <v>423</v>
      </c>
      <c r="D209" s="45" t="s">
        <v>1119</v>
      </c>
    </row>
    <row r="210" spans="1:4" x14ac:dyDescent="0.15">
      <c r="A210" s="44">
        <v>23104</v>
      </c>
      <c r="B210" s="45" t="s">
        <v>646</v>
      </c>
      <c r="C210" s="43" t="s">
        <v>423</v>
      </c>
      <c r="D210" s="45" t="s">
        <v>1120</v>
      </c>
    </row>
    <row r="211" spans="1:4" x14ac:dyDescent="0.15">
      <c r="A211" s="44">
        <v>23105</v>
      </c>
      <c r="B211" s="45" t="s">
        <v>647</v>
      </c>
      <c r="C211" s="43" t="s">
        <v>423</v>
      </c>
      <c r="D211" s="45" t="s">
        <v>1121</v>
      </c>
    </row>
    <row r="212" spans="1:4" x14ac:dyDescent="0.15">
      <c r="A212" s="44">
        <v>23107</v>
      </c>
      <c r="B212" s="45" t="s">
        <v>648</v>
      </c>
      <c r="C212" s="43" t="s">
        <v>423</v>
      </c>
      <c r="D212" s="45" t="s">
        <v>1122</v>
      </c>
    </row>
    <row r="213" spans="1:4" x14ac:dyDescent="0.15">
      <c r="A213" s="44">
        <v>23108</v>
      </c>
      <c r="B213" s="45" t="s">
        <v>649</v>
      </c>
      <c r="C213" s="43" t="s">
        <v>423</v>
      </c>
      <c r="D213" s="45" t="s">
        <v>1123</v>
      </c>
    </row>
    <row r="214" spans="1:4" x14ac:dyDescent="0.15">
      <c r="A214" s="44">
        <v>23110</v>
      </c>
      <c r="B214" s="45" t="s">
        <v>650</v>
      </c>
      <c r="C214" s="43" t="s">
        <v>423</v>
      </c>
      <c r="D214" s="45" t="s">
        <v>1124</v>
      </c>
    </row>
    <row r="215" spans="1:4" x14ac:dyDescent="0.15">
      <c r="A215" s="44"/>
      <c r="B215" s="49"/>
      <c r="C215" s="43"/>
      <c r="D215" s="49"/>
    </row>
    <row r="216" spans="1:4" x14ac:dyDescent="0.15">
      <c r="A216" s="44">
        <v>24101</v>
      </c>
      <c r="B216" s="45" t="s">
        <v>651</v>
      </c>
      <c r="C216" s="43" t="s">
        <v>424</v>
      </c>
      <c r="D216" s="45" t="s">
        <v>1125</v>
      </c>
    </row>
    <row r="217" spans="1:4" x14ac:dyDescent="0.15">
      <c r="A217" s="44">
        <v>24102</v>
      </c>
      <c r="B217" s="45" t="s">
        <v>652</v>
      </c>
      <c r="C217" s="43" t="s">
        <v>424</v>
      </c>
      <c r="D217" s="45" t="s">
        <v>1126</v>
      </c>
    </row>
    <row r="218" spans="1:4" x14ac:dyDescent="0.15">
      <c r="A218" s="44">
        <v>24103</v>
      </c>
      <c r="B218" s="45" t="s">
        <v>653</v>
      </c>
      <c r="C218" s="43" t="s">
        <v>424</v>
      </c>
      <c r="D218" s="45" t="s">
        <v>1127</v>
      </c>
    </row>
    <row r="219" spans="1:4" x14ac:dyDescent="0.15">
      <c r="A219" s="44">
        <v>24104</v>
      </c>
      <c r="B219" s="45" t="s">
        <v>654</v>
      </c>
      <c r="C219" s="43" t="s">
        <v>424</v>
      </c>
      <c r="D219" s="45" t="s">
        <v>1128</v>
      </c>
    </row>
    <row r="220" spans="1:4" x14ac:dyDescent="0.15">
      <c r="A220" s="44">
        <v>24105</v>
      </c>
      <c r="B220" s="45" t="s">
        <v>655</v>
      </c>
      <c r="C220" s="43" t="s">
        <v>424</v>
      </c>
      <c r="D220" s="45" t="s">
        <v>1129</v>
      </c>
    </row>
    <row r="221" spans="1:4" x14ac:dyDescent="0.15">
      <c r="A221" s="44">
        <v>24109</v>
      </c>
      <c r="B221" s="45" t="s">
        <v>656</v>
      </c>
      <c r="C221" s="43" t="s">
        <v>424</v>
      </c>
      <c r="D221" s="45" t="s">
        <v>1130</v>
      </c>
    </row>
    <row r="222" spans="1:4" x14ac:dyDescent="0.15">
      <c r="A222" s="44">
        <v>24110</v>
      </c>
      <c r="B222" s="45" t="s">
        <v>657</v>
      </c>
      <c r="C222" s="43" t="s">
        <v>424</v>
      </c>
      <c r="D222" s="45" t="s">
        <v>1131</v>
      </c>
    </row>
    <row r="223" spans="1:4" x14ac:dyDescent="0.15">
      <c r="A223" s="44">
        <v>24111</v>
      </c>
      <c r="B223" s="45" t="s">
        <v>658</v>
      </c>
      <c r="C223" s="43" t="s">
        <v>424</v>
      </c>
      <c r="D223" s="45" t="s">
        <v>1075</v>
      </c>
    </row>
    <row r="224" spans="1:4" x14ac:dyDescent="0.15">
      <c r="A224" s="44">
        <v>24112</v>
      </c>
      <c r="B224" s="45" t="s">
        <v>659</v>
      </c>
      <c r="C224" s="43" t="s">
        <v>424</v>
      </c>
      <c r="D224" s="45" t="s">
        <v>1132</v>
      </c>
    </row>
    <row r="225" spans="1:4" x14ac:dyDescent="0.15">
      <c r="A225" s="44">
        <v>24115</v>
      </c>
      <c r="B225" s="45" t="s">
        <v>660</v>
      </c>
      <c r="C225" s="43" t="s">
        <v>424</v>
      </c>
      <c r="D225" s="45" t="s">
        <v>1133</v>
      </c>
    </row>
    <row r="226" spans="1:4" x14ac:dyDescent="0.15">
      <c r="A226" s="44">
        <v>24116</v>
      </c>
      <c r="B226" s="45" t="s">
        <v>661</v>
      </c>
      <c r="C226" s="43" t="s">
        <v>424</v>
      </c>
      <c r="D226" s="45" t="s">
        <v>1134</v>
      </c>
    </row>
    <row r="227" spans="1:4" x14ac:dyDescent="0.15">
      <c r="A227" s="44">
        <v>24117</v>
      </c>
      <c r="B227" s="45" t="s">
        <v>662</v>
      </c>
      <c r="C227" s="43" t="s">
        <v>424</v>
      </c>
      <c r="D227" s="45" t="s">
        <v>1091</v>
      </c>
    </row>
    <row r="228" spans="1:4" x14ac:dyDescent="0.15">
      <c r="A228" s="44"/>
      <c r="B228" s="45"/>
      <c r="C228" s="43"/>
      <c r="D228" s="45"/>
    </row>
    <row r="229" spans="1:4" x14ac:dyDescent="0.15">
      <c r="A229" s="44">
        <v>25101</v>
      </c>
      <c r="B229" s="45" t="s">
        <v>663</v>
      </c>
      <c r="C229" s="50" t="s">
        <v>1452</v>
      </c>
      <c r="D229" s="45" t="s">
        <v>1135</v>
      </c>
    </row>
    <row r="230" spans="1:4" x14ac:dyDescent="0.15">
      <c r="A230" s="44">
        <v>25102</v>
      </c>
      <c r="B230" s="45" t="s">
        <v>664</v>
      </c>
      <c r="C230" s="50" t="s">
        <v>1404</v>
      </c>
      <c r="D230" s="45" t="s">
        <v>1136</v>
      </c>
    </row>
    <row r="231" spans="1:4" x14ac:dyDescent="0.15">
      <c r="A231" s="44">
        <v>25104</v>
      </c>
      <c r="B231" s="45" t="s">
        <v>665</v>
      </c>
      <c r="C231" s="50" t="s">
        <v>1404</v>
      </c>
      <c r="D231" s="45" t="s">
        <v>1137</v>
      </c>
    </row>
    <row r="232" spans="1:4" x14ac:dyDescent="0.15">
      <c r="A232" s="44">
        <v>25106</v>
      </c>
      <c r="B232" s="45" t="s">
        <v>666</v>
      </c>
      <c r="C232" s="50" t="s">
        <v>1404</v>
      </c>
      <c r="D232" s="45" t="s">
        <v>1138</v>
      </c>
    </row>
    <row r="233" spans="1:4" x14ac:dyDescent="0.15">
      <c r="A233" s="44">
        <v>25108</v>
      </c>
      <c r="B233" s="45" t="s">
        <v>667</v>
      </c>
      <c r="C233" s="50" t="s">
        <v>1404</v>
      </c>
      <c r="D233" s="45" t="s">
        <v>1139</v>
      </c>
    </row>
    <row r="234" spans="1:4" x14ac:dyDescent="0.15">
      <c r="A234" s="44">
        <v>25110</v>
      </c>
      <c r="B234" s="45" t="s">
        <v>668</v>
      </c>
      <c r="C234" s="50" t="s">
        <v>1453</v>
      </c>
      <c r="D234" s="45" t="s">
        <v>1140</v>
      </c>
    </row>
    <row r="235" spans="1:4" x14ac:dyDescent="0.15">
      <c r="A235" s="44"/>
      <c r="B235" s="45"/>
      <c r="C235" s="50"/>
      <c r="D235" s="45"/>
    </row>
    <row r="236" spans="1:4" x14ac:dyDescent="0.15">
      <c r="A236" s="44">
        <v>26101</v>
      </c>
      <c r="B236" s="45" t="s">
        <v>669</v>
      </c>
      <c r="C236" s="50" t="s">
        <v>1454</v>
      </c>
      <c r="D236" s="45" t="s">
        <v>1141</v>
      </c>
    </row>
    <row r="237" spans="1:4" x14ac:dyDescent="0.15">
      <c r="A237" s="44">
        <v>26105</v>
      </c>
      <c r="B237" s="45" t="s">
        <v>670</v>
      </c>
      <c r="C237" s="50" t="s">
        <v>1454</v>
      </c>
      <c r="D237" s="45" t="s">
        <v>1142</v>
      </c>
    </row>
    <row r="238" spans="1:4" x14ac:dyDescent="0.15">
      <c r="A238" s="44">
        <v>26106</v>
      </c>
      <c r="B238" s="45" t="s">
        <v>671</v>
      </c>
      <c r="C238" s="50" t="s">
        <v>1454</v>
      </c>
      <c r="D238" s="45" t="s">
        <v>990</v>
      </c>
    </row>
    <row r="239" spans="1:4" x14ac:dyDescent="0.15">
      <c r="A239" s="44">
        <v>26107</v>
      </c>
      <c r="B239" s="45" t="s">
        <v>672</v>
      </c>
      <c r="C239" s="50" t="s">
        <v>1455</v>
      </c>
      <c r="D239" s="45" t="s">
        <v>1143</v>
      </c>
    </row>
    <row r="240" spans="1:4" x14ac:dyDescent="0.15">
      <c r="A240" s="44">
        <v>26108</v>
      </c>
      <c r="B240" s="45" t="s">
        <v>673</v>
      </c>
      <c r="C240" s="50" t="s">
        <v>1455</v>
      </c>
      <c r="D240" s="45" t="s">
        <v>1144</v>
      </c>
    </row>
    <row r="241" spans="1:4" x14ac:dyDescent="0.15">
      <c r="A241" s="44">
        <v>26109</v>
      </c>
      <c r="B241" s="45" t="s">
        <v>674</v>
      </c>
      <c r="C241" s="50" t="s">
        <v>1454</v>
      </c>
      <c r="D241" s="45" t="s">
        <v>1145</v>
      </c>
    </row>
    <row r="242" spans="1:4" x14ac:dyDescent="0.15">
      <c r="A242" s="44">
        <v>26110</v>
      </c>
      <c r="B242" s="45" t="s">
        <v>675</v>
      </c>
      <c r="C242" s="50" t="s">
        <v>1456</v>
      </c>
      <c r="D242" s="45" t="s">
        <v>1146</v>
      </c>
    </row>
    <row r="243" spans="1:4" x14ac:dyDescent="0.15">
      <c r="A243" s="44">
        <v>26111</v>
      </c>
      <c r="B243" s="45" t="s">
        <v>676</v>
      </c>
      <c r="C243" s="50" t="s">
        <v>1457</v>
      </c>
      <c r="D243" s="45" t="s">
        <v>1147</v>
      </c>
    </row>
    <row r="244" spans="1:4" x14ac:dyDescent="0.15">
      <c r="A244" s="44">
        <v>26112</v>
      </c>
      <c r="B244" s="45" t="s">
        <v>677</v>
      </c>
      <c r="C244" s="50" t="s">
        <v>1454</v>
      </c>
      <c r="D244" s="45" t="s">
        <v>1148</v>
      </c>
    </row>
    <row r="245" spans="1:4" x14ac:dyDescent="0.15">
      <c r="A245" s="44">
        <v>26117</v>
      </c>
      <c r="B245" s="45" t="s">
        <v>678</v>
      </c>
      <c r="C245" s="50" t="s">
        <v>1454</v>
      </c>
      <c r="D245" s="45" t="s">
        <v>1149</v>
      </c>
    </row>
    <row r="246" spans="1:4" x14ac:dyDescent="0.15">
      <c r="A246" s="44">
        <v>26118</v>
      </c>
      <c r="B246" s="45" t="s">
        <v>679</v>
      </c>
      <c r="C246" s="50" t="s">
        <v>1455</v>
      </c>
      <c r="D246" s="45" t="s">
        <v>1150</v>
      </c>
    </row>
    <row r="247" spans="1:4" x14ac:dyDescent="0.15">
      <c r="A247" s="44">
        <v>26119</v>
      </c>
      <c r="B247" s="45" t="s">
        <v>680</v>
      </c>
      <c r="C247" s="50" t="s">
        <v>1454</v>
      </c>
      <c r="D247" s="45" t="s">
        <v>1151</v>
      </c>
    </row>
    <row r="248" spans="1:4" x14ac:dyDescent="0.15">
      <c r="A248" s="44">
        <v>26120</v>
      </c>
      <c r="B248" s="45" t="s">
        <v>681</v>
      </c>
      <c r="C248" s="50" t="s">
        <v>1455</v>
      </c>
      <c r="D248" s="45" t="s">
        <v>962</v>
      </c>
    </row>
    <row r="249" spans="1:4" x14ac:dyDescent="0.15">
      <c r="A249" s="44">
        <v>26121</v>
      </c>
      <c r="B249" s="45" t="s">
        <v>682</v>
      </c>
      <c r="C249" s="50" t="s">
        <v>1455</v>
      </c>
      <c r="D249" s="45" t="s">
        <v>1152</v>
      </c>
    </row>
    <row r="250" spans="1:4" x14ac:dyDescent="0.15">
      <c r="A250" s="44">
        <v>26122</v>
      </c>
      <c r="B250" s="45" t="s">
        <v>1458</v>
      </c>
      <c r="C250" s="50" t="s">
        <v>1454</v>
      </c>
      <c r="D250" s="45" t="s">
        <v>1459</v>
      </c>
    </row>
    <row r="251" spans="1:4" x14ac:dyDescent="0.15">
      <c r="A251" s="44">
        <v>26123</v>
      </c>
      <c r="B251" s="45" t="s">
        <v>683</v>
      </c>
      <c r="C251" s="50" t="s">
        <v>1456</v>
      </c>
      <c r="D251" s="45" t="s">
        <v>1153</v>
      </c>
    </row>
    <row r="252" spans="1:4" x14ac:dyDescent="0.15">
      <c r="A252" s="44"/>
      <c r="B252" s="45"/>
      <c r="C252" s="50"/>
      <c r="D252" s="45"/>
    </row>
    <row r="253" spans="1:4" x14ac:dyDescent="0.15">
      <c r="A253" s="44">
        <v>27101</v>
      </c>
      <c r="B253" s="45" t="s">
        <v>684</v>
      </c>
      <c r="C253" s="43" t="s">
        <v>425</v>
      </c>
      <c r="D253" s="45" t="s">
        <v>1154</v>
      </c>
    </row>
    <row r="254" spans="1:4" x14ac:dyDescent="0.15">
      <c r="A254" s="44">
        <v>27102</v>
      </c>
      <c r="B254" s="45" t="s">
        <v>685</v>
      </c>
      <c r="C254" s="43" t="s">
        <v>425</v>
      </c>
      <c r="D254" s="45" t="s">
        <v>1155</v>
      </c>
    </row>
    <row r="255" spans="1:4" x14ac:dyDescent="0.15">
      <c r="A255" s="44">
        <v>27103</v>
      </c>
      <c r="B255" s="45" t="s">
        <v>686</v>
      </c>
      <c r="C255" s="43" t="s">
        <v>425</v>
      </c>
      <c r="D255" s="45" t="s">
        <v>1156</v>
      </c>
    </row>
    <row r="256" spans="1:4" x14ac:dyDescent="0.15">
      <c r="A256" s="44">
        <v>27104</v>
      </c>
      <c r="B256" s="45" t="s">
        <v>687</v>
      </c>
      <c r="C256" s="43" t="s">
        <v>425</v>
      </c>
      <c r="D256" s="45" t="s">
        <v>1122</v>
      </c>
    </row>
    <row r="257" spans="1:4" x14ac:dyDescent="0.15">
      <c r="A257" s="44">
        <v>27105</v>
      </c>
      <c r="B257" s="45" t="s">
        <v>688</v>
      </c>
      <c r="C257" s="43" t="s">
        <v>425</v>
      </c>
      <c r="D257" s="45" t="s">
        <v>1157</v>
      </c>
    </row>
    <row r="258" spans="1:4" x14ac:dyDescent="0.15">
      <c r="A258" s="44">
        <v>27106</v>
      </c>
      <c r="B258" s="45" t="s">
        <v>689</v>
      </c>
      <c r="C258" s="43" t="s">
        <v>425</v>
      </c>
      <c r="D258" s="45" t="s">
        <v>1158</v>
      </c>
    </row>
    <row r="259" spans="1:4" x14ac:dyDescent="0.15">
      <c r="A259" s="44">
        <v>27107</v>
      </c>
      <c r="B259" s="45" t="s">
        <v>690</v>
      </c>
      <c r="C259" s="43" t="s">
        <v>425</v>
      </c>
      <c r="D259" s="45" t="s">
        <v>1159</v>
      </c>
    </row>
    <row r="260" spans="1:4" x14ac:dyDescent="0.15">
      <c r="A260" s="44">
        <v>27110</v>
      </c>
      <c r="B260" s="45" t="s">
        <v>691</v>
      </c>
      <c r="C260" s="43" t="s">
        <v>425</v>
      </c>
      <c r="D260" s="45" t="s">
        <v>1160</v>
      </c>
    </row>
    <row r="261" spans="1:4" x14ac:dyDescent="0.15">
      <c r="A261" s="44">
        <v>27111</v>
      </c>
      <c r="B261" s="45" t="s">
        <v>692</v>
      </c>
      <c r="C261" s="43" t="s">
        <v>425</v>
      </c>
      <c r="D261" s="45" t="s">
        <v>1161</v>
      </c>
    </row>
    <row r="262" spans="1:4" x14ac:dyDescent="0.15">
      <c r="A262" s="44">
        <v>27112</v>
      </c>
      <c r="B262" s="45" t="s">
        <v>693</v>
      </c>
      <c r="C262" s="43" t="s">
        <v>425</v>
      </c>
      <c r="D262" s="45" t="s">
        <v>1162</v>
      </c>
    </row>
    <row r="263" spans="1:4" x14ac:dyDescent="0.15">
      <c r="A263" s="44">
        <v>27113</v>
      </c>
      <c r="B263" s="45" t="s">
        <v>694</v>
      </c>
      <c r="C263" s="43" t="s">
        <v>425</v>
      </c>
      <c r="D263" s="45" t="s">
        <v>1163</v>
      </c>
    </row>
    <row r="264" spans="1:4" x14ac:dyDescent="0.15">
      <c r="A264" s="44">
        <v>27114</v>
      </c>
      <c r="B264" s="45" t="s">
        <v>695</v>
      </c>
      <c r="C264" s="43" t="s">
        <v>425</v>
      </c>
      <c r="D264" s="45" t="s">
        <v>1164</v>
      </c>
    </row>
    <row r="265" spans="1:4" x14ac:dyDescent="0.15">
      <c r="A265" s="44">
        <v>27115</v>
      </c>
      <c r="B265" s="45" t="s">
        <v>696</v>
      </c>
      <c r="C265" s="43" t="s">
        <v>425</v>
      </c>
      <c r="D265" s="45" t="s">
        <v>1165</v>
      </c>
    </row>
    <row r="266" spans="1:4" x14ac:dyDescent="0.15">
      <c r="A266" s="44">
        <v>27116</v>
      </c>
      <c r="B266" s="45" t="s">
        <v>697</v>
      </c>
      <c r="C266" s="43" t="s">
        <v>425</v>
      </c>
      <c r="D266" s="45" t="s">
        <v>1166</v>
      </c>
    </row>
    <row r="267" spans="1:4" x14ac:dyDescent="0.15">
      <c r="A267" s="44">
        <v>27118</v>
      </c>
      <c r="B267" s="45" t="s">
        <v>698</v>
      </c>
      <c r="C267" s="43" t="s">
        <v>425</v>
      </c>
      <c r="D267" s="45" t="s">
        <v>1167</v>
      </c>
    </row>
    <row r="268" spans="1:4" x14ac:dyDescent="0.15">
      <c r="A268" s="44">
        <v>27119</v>
      </c>
      <c r="B268" s="45" t="s">
        <v>699</v>
      </c>
      <c r="C268" s="43" t="s">
        <v>425</v>
      </c>
      <c r="D268" s="45" t="s">
        <v>1168</v>
      </c>
    </row>
    <row r="269" spans="1:4" x14ac:dyDescent="0.15">
      <c r="A269" s="44">
        <v>27120</v>
      </c>
      <c r="B269" s="45" t="s">
        <v>700</v>
      </c>
      <c r="C269" s="43" t="s">
        <v>425</v>
      </c>
      <c r="D269" s="45" t="s">
        <v>1169</v>
      </c>
    </row>
    <row r="270" spans="1:4" x14ac:dyDescent="0.15">
      <c r="A270" s="44">
        <v>27121</v>
      </c>
      <c r="B270" s="45" t="s">
        <v>701</v>
      </c>
      <c r="C270" s="43" t="s">
        <v>425</v>
      </c>
      <c r="D270" s="45" t="s">
        <v>1170</v>
      </c>
    </row>
    <row r="271" spans="1:4" x14ac:dyDescent="0.15">
      <c r="A271" s="44">
        <v>27122</v>
      </c>
      <c r="B271" s="45" t="s">
        <v>702</v>
      </c>
      <c r="C271" s="43" t="s">
        <v>425</v>
      </c>
      <c r="D271" s="45" t="s">
        <v>1171</v>
      </c>
    </row>
    <row r="272" spans="1:4" x14ac:dyDescent="0.15">
      <c r="A272" s="44">
        <v>27123</v>
      </c>
      <c r="B272" s="45" t="s">
        <v>703</v>
      </c>
      <c r="C272" s="43" t="s">
        <v>425</v>
      </c>
      <c r="D272" s="45" t="s">
        <v>970</v>
      </c>
    </row>
    <row r="273" spans="1:4" x14ac:dyDescent="0.15">
      <c r="A273" s="44">
        <v>27124</v>
      </c>
      <c r="B273" s="45" t="s">
        <v>704</v>
      </c>
      <c r="C273" s="43" t="s">
        <v>425</v>
      </c>
      <c r="D273" s="45" t="s">
        <v>1172</v>
      </c>
    </row>
    <row r="274" spans="1:4" x14ac:dyDescent="0.15">
      <c r="A274" s="44">
        <v>27125</v>
      </c>
      <c r="B274" s="45" t="s">
        <v>705</v>
      </c>
      <c r="C274" s="43" t="s">
        <v>425</v>
      </c>
      <c r="D274" s="45" t="s">
        <v>1173</v>
      </c>
    </row>
    <row r="275" spans="1:4" x14ac:dyDescent="0.15">
      <c r="A275" s="44">
        <v>27126</v>
      </c>
      <c r="B275" s="45" t="s">
        <v>706</v>
      </c>
      <c r="C275" s="43" t="s">
        <v>425</v>
      </c>
      <c r="D275" s="45" t="s">
        <v>1174</v>
      </c>
    </row>
    <row r="276" spans="1:4" x14ac:dyDescent="0.15">
      <c r="A276" s="44">
        <v>27127</v>
      </c>
      <c r="B276" s="45" t="s">
        <v>707</v>
      </c>
      <c r="C276" s="43" t="s">
        <v>425</v>
      </c>
      <c r="D276" s="45" t="s">
        <v>1175</v>
      </c>
    </row>
    <row r="277" spans="1:4" x14ac:dyDescent="0.15">
      <c r="A277" s="44">
        <v>27128</v>
      </c>
      <c r="B277" s="45" t="s">
        <v>708</v>
      </c>
      <c r="C277" s="43" t="s">
        <v>425</v>
      </c>
      <c r="D277" s="45" t="s">
        <v>1176</v>
      </c>
    </row>
    <row r="278" spans="1:4" x14ac:dyDescent="0.15">
      <c r="A278" s="44">
        <v>27129</v>
      </c>
      <c r="B278" s="45" t="s">
        <v>709</v>
      </c>
      <c r="C278" s="43" t="s">
        <v>425</v>
      </c>
      <c r="D278" s="45" t="s">
        <v>1177</v>
      </c>
    </row>
    <row r="279" spans="1:4" x14ac:dyDescent="0.15">
      <c r="A279" s="44">
        <v>27130</v>
      </c>
      <c r="B279" s="38" t="s">
        <v>710</v>
      </c>
      <c r="C279" s="43" t="s">
        <v>425</v>
      </c>
      <c r="D279" s="38" t="s">
        <v>1178</v>
      </c>
    </row>
    <row r="280" spans="1:4" x14ac:dyDescent="0.15">
      <c r="A280" s="44">
        <v>27131</v>
      </c>
      <c r="B280" s="38" t="s">
        <v>711</v>
      </c>
      <c r="C280" s="43" t="s">
        <v>425</v>
      </c>
      <c r="D280" s="38" t="s">
        <v>1084</v>
      </c>
    </row>
    <row r="281" spans="1:4" x14ac:dyDescent="0.15">
      <c r="A281" s="44">
        <v>27134</v>
      </c>
      <c r="B281" s="38" t="s">
        <v>712</v>
      </c>
      <c r="C281" s="43" t="s">
        <v>425</v>
      </c>
      <c r="D281" s="38" t="s">
        <v>1179</v>
      </c>
    </row>
    <row r="282" spans="1:4" x14ac:dyDescent="0.15">
      <c r="A282" s="44">
        <v>27136</v>
      </c>
      <c r="B282" s="38" t="s">
        <v>713</v>
      </c>
      <c r="C282" s="43" t="s">
        <v>425</v>
      </c>
      <c r="D282" s="38" t="s">
        <v>1180</v>
      </c>
    </row>
    <row r="283" spans="1:4" x14ac:dyDescent="0.15">
      <c r="A283" s="44"/>
      <c r="B283" s="38"/>
      <c r="C283" s="43"/>
      <c r="D283" s="38"/>
    </row>
    <row r="284" spans="1:4" x14ac:dyDescent="0.15">
      <c r="A284" s="44">
        <v>28101</v>
      </c>
      <c r="B284" s="45" t="s">
        <v>714</v>
      </c>
      <c r="C284" s="43" t="s">
        <v>32</v>
      </c>
      <c r="D284" s="45" t="s">
        <v>1181</v>
      </c>
    </row>
    <row r="285" spans="1:4" x14ac:dyDescent="0.15">
      <c r="A285" s="44">
        <v>28102</v>
      </c>
      <c r="B285" s="45" t="s">
        <v>715</v>
      </c>
      <c r="C285" s="43" t="s">
        <v>32</v>
      </c>
      <c r="D285" s="45" t="s">
        <v>1182</v>
      </c>
    </row>
    <row r="286" spans="1:4" x14ac:dyDescent="0.15">
      <c r="A286" s="44">
        <v>28103</v>
      </c>
      <c r="B286" s="45" t="s">
        <v>716</v>
      </c>
      <c r="C286" s="43" t="s">
        <v>32</v>
      </c>
      <c r="D286" s="45" t="s">
        <v>1183</v>
      </c>
    </row>
    <row r="287" spans="1:4" x14ac:dyDescent="0.15">
      <c r="A287" s="44"/>
      <c r="B287" s="45"/>
      <c r="C287" s="43"/>
      <c r="D287" s="45"/>
    </row>
    <row r="288" spans="1:4" x14ac:dyDescent="0.15">
      <c r="A288" s="44">
        <v>29101</v>
      </c>
      <c r="B288" s="45" t="s">
        <v>717</v>
      </c>
      <c r="C288" s="43" t="s">
        <v>58</v>
      </c>
      <c r="D288" s="45" t="s">
        <v>1184</v>
      </c>
    </row>
    <row r="289" spans="1:4" x14ac:dyDescent="0.15">
      <c r="A289" s="44">
        <v>29102</v>
      </c>
      <c r="B289" s="45" t="s">
        <v>718</v>
      </c>
      <c r="C289" s="43" t="s">
        <v>58</v>
      </c>
      <c r="D289" s="45" t="s">
        <v>1185</v>
      </c>
    </row>
    <row r="290" spans="1:4" x14ac:dyDescent="0.15">
      <c r="A290" s="44">
        <v>29103</v>
      </c>
      <c r="B290" s="45" t="s">
        <v>719</v>
      </c>
      <c r="C290" s="43" t="s">
        <v>58</v>
      </c>
      <c r="D290" s="45" t="s">
        <v>952</v>
      </c>
    </row>
    <row r="291" spans="1:4" x14ac:dyDescent="0.15">
      <c r="A291" s="44">
        <v>29104</v>
      </c>
      <c r="B291" s="45" t="s">
        <v>720</v>
      </c>
      <c r="C291" s="43" t="s">
        <v>58</v>
      </c>
      <c r="D291" s="45" t="s">
        <v>1186</v>
      </c>
    </row>
    <row r="292" spans="1:4" x14ac:dyDescent="0.15">
      <c r="A292" s="44">
        <v>29105</v>
      </c>
      <c r="B292" s="45" t="s">
        <v>721</v>
      </c>
      <c r="C292" s="43" t="s">
        <v>58</v>
      </c>
      <c r="D292" s="45" t="s">
        <v>1187</v>
      </c>
    </row>
    <row r="293" spans="1:4" x14ac:dyDescent="0.15">
      <c r="A293" s="44">
        <v>29106</v>
      </c>
      <c r="B293" s="45" t="s">
        <v>722</v>
      </c>
      <c r="C293" s="43" t="s">
        <v>58</v>
      </c>
      <c r="D293" s="45" t="s">
        <v>1188</v>
      </c>
    </row>
    <row r="294" spans="1:4" x14ac:dyDescent="0.15">
      <c r="A294" s="44"/>
      <c r="B294" s="45"/>
      <c r="C294" s="43"/>
      <c r="D294" s="45"/>
    </row>
    <row r="295" spans="1:4" x14ac:dyDescent="0.15">
      <c r="A295" s="44">
        <v>30101</v>
      </c>
      <c r="B295" s="38" t="s">
        <v>723</v>
      </c>
      <c r="C295" s="51" t="s">
        <v>426</v>
      </c>
      <c r="D295" s="38" t="s">
        <v>1189</v>
      </c>
    </row>
    <row r="296" spans="1:4" x14ac:dyDescent="0.15">
      <c r="A296" s="44">
        <v>30102</v>
      </c>
      <c r="B296" s="38" t="s">
        <v>724</v>
      </c>
      <c r="C296" s="51" t="s">
        <v>426</v>
      </c>
      <c r="D296" s="38" t="s">
        <v>1190</v>
      </c>
    </row>
    <row r="297" spans="1:4" x14ac:dyDescent="0.15">
      <c r="A297" s="44">
        <v>30104</v>
      </c>
      <c r="B297" s="38" t="s">
        <v>725</v>
      </c>
      <c r="C297" s="51" t="s">
        <v>426</v>
      </c>
      <c r="D297" s="38" t="s">
        <v>1191</v>
      </c>
    </row>
    <row r="298" spans="1:4" x14ac:dyDescent="0.15">
      <c r="A298" s="44">
        <v>30106</v>
      </c>
      <c r="B298" s="38" t="s">
        <v>726</v>
      </c>
      <c r="C298" s="51" t="s">
        <v>426</v>
      </c>
      <c r="D298" s="38" t="s">
        <v>1192</v>
      </c>
    </row>
    <row r="299" spans="1:4" x14ac:dyDescent="0.15">
      <c r="A299" s="44">
        <v>30108</v>
      </c>
      <c r="B299" s="38" t="s">
        <v>727</v>
      </c>
      <c r="C299" s="51" t="s">
        <v>426</v>
      </c>
      <c r="D299" s="38" t="s">
        <v>1193</v>
      </c>
    </row>
    <row r="300" spans="1:4" x14ac:dyDescent="0.15">
      <c r="A300" s="44">
        <v>30109</v>
      </c>
      <c r="B300" s="38" t="s">
        <v>728</v>
      </c>
      <c r="C300" s="51" t="s">
        <v>426</v>
      </c>
      <c r="D300" s="38" t="s">
        <v>1194</v>
      </c>
    </row>
    <row r="301" spans="1:4" x14ac:dyDescent="0.15">
      <c r="A301" s="44">
        <v>30110</v>
      </c>
      <c r="B301" s="38" t="s">
        <v>729</v>
      </c>
      <c r="C301" s="51" t="s">
        <v>426</v>
      </c>
      <c r="D301" s="38" t="s">
        <v>1195</v>
      </c>
    </row>
    <row r="302" spans="1:4" x14ac:dyDescent="0.15">
      <c r="A302" s="44">
        <v>30111</v>
      </c>
      <c r="B302" s="38" t="s">
        <v>730</v>
      </c>
      <c r="C302" s="51" t="s">
        <v>426</v>
      </c>
      <c r="D302" s="38" t="s">
        <v>1196</v>
      </c>
    </row>
    <row r="303" spans="1:4" x14ac:dyDescent="0.15">
      <c r="A303" s="44">
        <v>30112</v>
      </c>
      <c r="B303" s="38" t="s">
        <v>731</v>
      </c>
      <c r="C303" s="51" t="s">
        <v>426</v>
      </c>
      <c r="D303" s="38" t="s">
        <v>1197</v>
      </c>
    </row>
    <row r="304" spans="1:4" x14ac:dyDescent="0.15">
      <c r="A304" s="44">
        <v>30114</v>
      </c>
      <c r="B304" s="38" t="s">
        <v>732</v>
      </c>
      <c r="C304" s="51" t="s">
        <v>426</v>
      </c>
      <c r="D304" s="38" t="s">
        <v>1198</v>
      </c>
    </row>
    <row r="305" spans="1:4" x14ac:dyDescent="0.15">
      <c r="A305" s="44">
        <v>30115</v>
      </c>
      <c r="B305" s="38" t="s">
        <v>733</v>
      </c>
      <c r="C305" s="51" t="s">
        <v>426</v>
      </c>
      <c r="D305" s="38" t="s">
        <v>1199</v>
      </c>
    </row>
    <row r="306" spans="1:4" x14ac:dyDescent="0.15">
      <c r="A306" s="44">
        <v>30117</v>
      </c>
      <c r="B306" s="38" t="s">
        <v>734</v>
      </c>
      <c r="C306" s="51" t="s">
        <v>426</v>
      </c>
      <c r="D306" s="38" t="s">
        <v>1200</v>
      </c>
    </row>
    <row r="307" spans="1:4" x14ac:dyDescent="0.15">
      <c r="A307" s="44">
        <v>30118</v>
      </c>
      <c r="B307" s="38" t="s">
        <v>735</v>
      </c>
      <c r="C307" s="51" t="s">
        <v>426</v>
      </c>
      <c r="D307" s="38" t="s">
        <v>1201</v>
      </c>
    </row>
    <row r="308" spans="1:4" x14ac:dyDescent="0.15">
      <c r="A308" s="44">
        <v>30120</v>
      </c>
      <c r="B308" s="38" t="s">
        <v>736</v>
      </c>
      <c r="C308" s="51" t="s">
        <v>426</v>
      </c>
      <c r="D308" s="38" t="s">
        <v>1202</v>
      </c>
    </row>
    <row r="309" spans="1:4" ht="14.25" customHeight="1" x14ac:dyDescent="0.15">
      <c r="A309" s="44"/>
      <c r="B309" s="38"/>
      <c r="C309" s="51"/>
      <c r="D309" s="38"/>
    </row>
    <row r="310" spans="1:4" ht="14.25" customHeight="1" x14ac:dyDescent="0.15">
      <c r="A310" s="54"/>
      <c r="B310" s="54" t="s">
        <v>452</v>
      </c>
      <c r="C310" s="54" t="s">
        <v>2</v>
      </c>
      <c r="D310" s="54"/>
    </row>
    <row r="311" spans="1:4" ht="14.25" customHeight="1" x14ac:dyDescent="0.15">
      <c r="A311" s="37">
        <v>11201</v>
      </c>
      <c r="B311" s="38" t="s">
        <v>737</v>
      </c>
      <c r="C311" s="39" t="s">
        <v>294</v>
      </c>
      <c r="D311" s="38" t="s">
        <v>1203</v>
      </c>
    </row>
    <row r="312" spans="1:4" ht="14.25" customHeight="1" x14ac:dyDescent="0.15">
      <c r="A312" s="37">
        <v>11202</v>
      </c>
      <c r="B312" s="38" t="s">
        <v>738</v>
      </c>
      <c r="C312" s="39" t="s">
        <v>294</v>
      </c>
      <c r="D312" s="38" t="s">
        <v>1204</v>
      </c>
    </row>
    <row r="313" spans="1:4" ht="14.25" customHeight="1" x14ac:dyDescent="0.15">
      <c r="A313" s="37">
        <v>11203</v>
      </c>
      <c r="B313" s="38" t="s">
        <v>739</v>
      </c>
      <c r="C313" s="39" t="s">
        <v>294</v>
      </c>
      <c r="D313" s="38" t="s">
        <v>1205</v>
      </c>
    </row>
    <row r="314" spans="1:4" ht="14.25" customHeight="1" x14ac:dyDescent="0.15">
      <c r="A314" s="37">
        <v>11204</v>
      </c>
      <c r="B314" s="38" t="s">
        <v>740</v>
      </c>
      <c r="C314" s="39" t="s">
        <v>294</v>
      </c>
      <c r="D314" s="38" t="s">
        <v>1206</v>
      </c>
    </row>
    <row r="315" spans="1:4" ht="14.25" customHeight="1" x14ac:dyDescent="0.15">
      <c r="A315" s="37">
        <v>11205</v>
      </c>
      <c r="B315" s="38" t="s">
        <v>741</v>
      </c>
      <c r="C315" s="39" t="s">
        <v>294</v>
      </c>
      <c r="D315" s="38" t="s">
        <v>1207</v>
      </c>
    </row>
    <row r="316" spans="1:4" ht="14.25" customHeight="1" x14ac:dyDescent="0.15">
      <c r="A316" s="37">
        <v>11206</v>
      </c>
      <c r="B316" s="38" t="s">
        <v>742</v>
      </c>
      <c r="C316" s="39" t="s">
        <v>294</v>
      </c>
      <c r="D316" s="38" t="s">
        <v>1208</v>
      </c>
    </row>
    <row r="317" spans="1:4" ht="14.25" customHeight="1" x14ac:dyDescent="0.15">
      <c r="A317" s="37">
        <v>11207</v>
      </c>
      <c r="B317" s="38" t="s">
        <v>1460</v>
      </c>
      <c r="C317" s="39" t="s">
        <v>294</v>
      </c>
      <c r="D317" s="38" t="s">
        <v>1209</v>
      </c>
    </row>
    <row r="318" spans="1:4" ht="14.25" customHeight="1" x14ac:dyDescent="0.15">
      <c r="A318" s="37"/>
      <c r="B318" s="38"/>
      <c r="C318" s="39"/>
      <c r="D318" s="38"/>
    </row>
    <row r="319" spans="1:4" ht="14.25" customHeight="1" x14ac:dyDescent="0.15">
      <c r="A319" s="37">
        <v>12201</v>
      </c>
      <c r="B319" s="38" t="s">
        <v>743</v>
      </c>
      <c r="C319" s="39" t="s">
        <v>323</v>
      </c>
      <c r="D319" s="38" t="s">
        <v>1210</v>
      </c>
    </row>
    <row r="320" spans="1:4" ht="14.25" customHeight="1" x14ac:dyDescent="0.15">
      <c r="A320" s="37">
        <v>12202</v>
      </c>
      <c r="B320" s="38" t="s">
        <v>744</v>
      </c>
      <c r="C320" s="39" t="s">
        <v>323</v>
      </c>
      <c r="D320" s="38" t="s">
        <v>1211</v>
      </c>
    </row>
    <row r="321" spans="1:4" ht="14.25" customHeight="1" x14ac:dyDescent="0.15">
      <c r="A321" s="37">
        <v>12203</v>
      </c>
      <c r="B321" s="38" t="s">
        <v>745</v>
      </c>
      <c r="C321" s="39" t="s">
        <v>323</v>
      </c>
      <c r="D321" s="38" t="s">
        <v>1212</v>
      </c>
    </row>
    <row r="322" spans="1:4" ht="14.25" customHeight="1" x14ac:dyDescent="0.15">
      <c r="A322" s="37">
        <v>12204</v>
      </c>
      <c r="B322" s="38" t="s">
        <v>746</v>
      </c>
      <c r="C322" s="39" t="s">
        <v>323</v>
      </c>
      <c r="D322" s="38" t="s">
        <v>1213</v>
      </c>
    </row>
    <row r="323" spans="1:4" ht="14.25" customHeight="1" x14ac:dyDescent="0.15">
      <c r="A323" s="37">
        <v>12205</v>
      </c>
      <c r="B323" s="38" t="s">
        <v>747</v>
      </c>
      <c r="C323" s="39" t="s">
        <v>323</v>
      </c>
      <c r="D323" s="38" t="s">
        <v>1214</v>
      </c>
    </row>
    <row r="324" spans="1:4" ht="14.25" customHeight="1" x14ac:dyDescent="0.15">
      <c r="A324" s="37">
        <v>12206</v>
      </c>
      <c r="B324" s="38" t="s">
        <v>1461</v>
      </c>
      <c r="C324" s="39" t="s">
        <v>323</v>
      </c>
      <c r="D324" s="38" t="s">
        <v>1462</v>
      </c>
    </row>
    <row r="325" spans="1:4" ht="14.25" customHeight="1" x14ac:dyDescent="0.15">
      <c r="A325" s="37">
        <v>12207</v>
      </c>
      <c r="B325" s="38" t="s">
        <v>748</v>
      </c>
      <c r="C325" s="39" t="s">
        <v>323</v>
      </c>
      <c r="D325" s="38" t="s">
        <v>1215</v>
      </c>
    </row>
    <row r="326" spans="1:4" ht="14.25" customHeight="1" x14ac:dyDescent="0.15">
      <c r="A326" s="37">
        <v>12208</v>
      </c>
      <c r="B326" s="38" t="s">
        <v>749</v>
      </c>
      <c r="C326" s="39" t="s">
        <v>323</v>
      </c>
      <c r="D326" s="38" t="s">
        <v>1216</v>
      </c>
    </row>
    <row r="327" spans="1:4" ht="14.25" customHeight="1" x14ac:dyDescent="0.15">
      <c r="A327" s="37">
        <v>12209</v>
      </c>
      <c r="B327" s="38" t="s">
        <v>750</v>
      </c>
      <c r="C327" s="39" t="s">
        <v>323</v>
      </c>
      <c r="D327" s="38" t="s">
        <v>1217</v>
      </c>
    </row>
    <row r="328" spans="1:4" ht="14.25" customHeight="1" x14ac:dyDescent="0.15">
      <c r="A328" s="37">
        <v>12210</v>
      </c>
      <c r="B328" s="38" t="s">
        <v>751</v>
      </c>
      <c r="C328" s="39" t="s">
        <v>323</v>
      </c>
      <c r="D328" s="38" t="s">
        <v>1218</v>
      </c>
    </row>
    <row r="329" spans="1:4" ht="14.25" customHeight="1" x14ac:dyDescent="0.15">
      <c r="A329" s="37">
        <v>12211</v>
      </c>
      <c r="B329" s="38" t="s">
        <v>1463</v>
      </c>
      <c r="C329" s="39" t="s">
        <v>323</v>
      </c>
      <c r="D329" s="38" t="s">
        <v>1219</v>
      </c>
    </row>
    <row r="330" spans="1:4" ht="14.25" customHeight="1" x14ac:dyDescent="0.15">
      <c r="A330" s="37"/>
      <c r="B330" s="38"/>
      <c r="C330" s="39"/>
      <c r="D330" s="38"/>
    </row>
    <row r="331" spans="1:4" ht="14.25" customHeight="1" x14ac:dyDescent="0.15">
      <c r="A331" s="37">
        <v>13201</v>
      </c>
      <c r="B331" s="38" t="s">
        <v>752</v>
      </c>
      <c r="C331" s="39" t="s">
        <v>344</v>
      </c>
      <c r="D331" s="38" t="s">
        <v>1220</v>
      </c>
    </row>
    <row r="332" spans="1:4" ht="14.25" customHeight="1" x14ac:dyDescent="0.15">
      <c r="A332" s="37">
        <v>13202</v>
      </c>
      <c r="B332" s="38" t="s">
        <v>753</v>
      </c>
      <c r="C332" s="39" t="s">
        <v>344</v>
      </c>
      <c r="D332" s="38" t="s">
        <v>1221</v>
      </c>
    </row>
    <row r="333" spans="1:4" ht="14.25" customHeight="1" x14ac:dyDescent="0.15">
      <c r="A333" s="37">
        <v>13203</v>
      </c>
      <c r="B333" s="38" t="s">
        <v>754</v>
      </c>
      <c r="C333" s="39" t="s">
        <v>344</v>
      </c>
      <c r="D333" s="38" t="s">
        <v>1222</v>
      </c>
    </row>
    <row r="334" spans="1:4" ht="14.25" customHeight="1" x14ac:dyDescent="0.15">
      <c r="A334" s="37">
        <v>13204</v>
      </c>
      <c r="B334" s="38" t="s">
        <v>755</v>
      </c>
      <c r="C334" s="39" t="s">
        <v>344</v>
      </c>
      <c r="D334" s="38" t="s">
        <v>1223</v>
      </c>
    </row>
    <row r="335" spans="1:4" ht="14.25" customHeight="1" x14ac:dyDescent="0.15">
      <c r="A335" s="37">
        <v>13205</v>
      </c>
      <c r="B335" s="38" t="s">
        <v>756</v>
      </c>
      <c r="C335" s="39" t="s">
        <v>344</v>
      </c>
      <c r="D335" s="38" t="s">
        <v>1224</v>
      </c>
    </row>
    <row r="336" spans="1:4" ht="14.25" customHeight="1" x14ac:dyDescent="0.15">
      <c r="A336" s="37">
        <v>13206</v>
      </c>
      <c r="B336" s="38" t="s">
        <v>757</v>
      </c>
      <c r="C336" s="39" t="s">
        <v>344</v>
      </c>
      <c r="D336" s="38" t="s">
        <v>1225</v>
      </c>
    </row>
    <row r="337" spans="1:4" ht="14.25" customHeight="1" x14ac:dyDescent="0.15">
      <c r="A337" s="37">
        <v>13207</v>
      </c>
      <c r="B337" s="38" t="s">
        <v>758</v>
      </c>
      <c r="C337" s="39" t="s">
        <v>344</v>
      </c>
      <c r="D337" s="38" t="s">
        <v>1226</v>
      </c>
    </row>
    <row r="338" spans="1:4" ht="14.25" customHeight="1" x14ac:dyDescent="0.15">
      <c r="A338" s="37">
        <v>13208</v>
      </c>
      <c r="B338" s="40" t="s">
        <v>759</v>
      </c>
      <c r="C338" s="39" t="s">
        <v>344</v>
      </c>
      <c r="D338" s="40" t="s">
        <v>1227</v>
      </c>
    </row>
    <row r="339" spans="1:4" ht="14.25" customHeight="1" x14ac:dyDescent="0.15">
      <c r="A339" s="37">
        <v>13209</v>
      </c>
      <c r="B339" s="40" t="s">
        <v>760</v>
      </c>
      <c r="C339" s="39" t="s">
        <v>344</v>
      </c>
      <c r="D339" s="40" t="s">
        <v>1228</v>
      </c>
    </row>
    <row r="340" spans="1:4" ht="14.25" customHeight="1" x14ac:dyDescent="0.15">
      <c r="A340" s="37">
        <v>13210</v>
      </c>
      <c r="B340" s="40" t="s">
        <v>761</v>
      </c>
      <c r="C340" s="39" t="s">
        <v>344</v>
      </c>
      <c r="D340" s="40" t="s">
        <v>1229</v>
      </c>
    </row>
    <row r="341" spans="1:4" ht="14.25" customHeight="1" x14ac:dyDescent="0.15">
      <c r="A341" s="41"/>
      <c r="B341" s="40"/>
      <c r="C341" s="39"/>
      <c r="D341" s="40"/>
    </row>
    <row r="342" spans="1:4" ht="14.25" customHeight="1" x14ac:dyDescent="0.15">
      <c r="A342" s="37">
        <v>14202</v>
      </c>
      <c r="B342" s="38" t="s">
        <v>762</v>
      </c>
      <c r="C342" s="39" t="s">
        <v>429</v>
      </c>
      <c r="D342" s="38" t="s">
        <v>1230</v>
      </c>
    </row>
    <row r="343" spans="1:4" ht="14.25" customHeight="1" x14ac:dyDescent="0.15">
      <c r="A343" s="37">
        <v>14203</v>
      </c>
      <c r="B343" s="38" t="s">
        <v>763</v>
      </c>
      <c r="C343" s="39" t="s">
        <v>429</v>
      </c>
      <c r="D343" s="38" t="s">
        <v>1231</v>
      </c>
    </row>
    <row r="344" spans="1:4" ht="14.25" customHeight="1" x14ac:dyDescent="0.15">
      <c r="A344" s="37">
        <v>14204</v>
      </c>
      <c r="B344" s="38" t="s">
        <v>764</v>
      </c>
      <c r="C344" s="39" t="s">
        <v>429</v>
      </c>
      <c r="D344" s="38" t="s">
        <v>1232</v>
      </c>
    </row>
    <row r="345" spans="1:4" ht="14.25" customHeight="1" x14ac:dyDescent="0.15">
      <c r="A345" s="37">
        <v>14205</v>
      </c>
      <c r="B345" s="38" t="s">
        <v>765</v>
      </c>
      <c r="C345" s="39" t="s">
        <v>429</v>
      </c>
      <c r="D345" s="38" t="s">
        <v>1233</v>
      </c>
    </row>
    <row r="346" spans="1:4" ht="14.25" customHeight="1" x14ac:dyDescent="0.15">
      <c r="A346" s="37">
        <v>14206</v>
      </c>
      <c r="B346" s="38" t="s">
        <v>766</v>
      </c>
      <c r="C346" s="39" t="s">
        <v>429</v>
      </c>
      <c r="D346" s="38" t="s">
        <v>1212</v>
      </c>
    </row>
    <row r="347" spans="1:4" ht="14.25" customHeight="1" x14ac:dyDescent="0.15">
      <c r="A347" s="37">
        <v>14207</v>
      </c>
      <c r="B347" s="38" t="s">
        <v>767</v>
      </c>
      <c r="C347" s="39" t="s">
        <v>429</v>
      </c>
      <c r="D347" s="38" t="s">
        <v>1211</v>
      </c>
    </row>
    <row r="348" spans="1:4" ht="14.25" customHeight="1" x14ac:dyDescent="0.15">
      <c r="A348" s="37">
        <v>14208</v>
      </c>
      <c r="B348" s="38" t="s">
        <v>768</v>
      </c>
      <c r="C348" s="39" t="s">
        <v>429</v>
      </c>
      <c r="D348" s="38" t="s">
        <v>1234</v>
      </c>
    </row>
    <row r="349" spans="1:4" ht="14.25" customHeight="1" x14ac:dyDescent="0.15">
      <c r="A349" s="37">
        <v>14209</v>
      </c>
      <c r="B349" s="38" t="s">
        <v>769</v>
      </c>
      <c r="C349" s="39" t="s">
        <v>429</v>
      </c>
      <c r="D349" s="38" t="s">
        <v>1235</v>
      </c>
    </row>
    <row r="350" spans="1:4" ht="14.25" customHeight="1" x14ac:dyDescent="0.15">
      <c r="A350" s="37">
        <v>14210</v>
      </c>
      <c r="B350" s="38" t="s">
        <v>770</v>
      </c>
      <c r="C350" s="39" t="s">
        <v>429</v>
      </c>
      <c r="D350" s="38" t="s">
        <v>1236</v>
      </c>
    </row>
    <row r="351" spans="1:4" ht="14.25" customHeight="1" x14ac:dyDescent="0.15">
      <c r="A351" s="37">
        <v>14211</v>
      </c>
      <c r="B351" s="38" t="s">
        <v>771</v>
      </c>
      <c r="C351" s="39" t="s">
        <v>429</v>
      </c>
      <c r="D351" s="38" t="s">
        <v>1237</v>
      </c>
    </row>
    <row r="352" spans="1:4" ht="14.25" customHeight="1" x14ac:dyDescent="0.15">
      <c r="A352" s="37">
        <v>14212</v>
      </c>
      <c r="B352" s="38" t="s">
        <v>772</v>
      </c>
      <c r="C352" s="39" t="s">
        <v>429</v>
      </c>
      <c r="D352" s="38" t="s">
        <v>1238</v>
      </c>
    </row>
    <row r="353" spans="1:4" ht="14.25" customHeight="1" x14ac:dyDescent="0.15">
      <c r="A353" s="37">
        <v>14213</v>
      </c>
      <c r="B353" s="38" t="s">
        <v>773</v>
      </c>
      <c r="C353" s="39" t="s">
        <v>429</v>
      </c>
      <c r="D353" s="38" t="s">
        <v>1239</v>
      </c>
    </row>
    <row r="354" spans="1:4" ht="14.25" customHeight="1" x14ac:dyDescent="0.15">
      <c r="A354" s="37">
        <v>14216</v>
      </c>
      <c r="B354" s="38" t="s">
        <v>774</v>
      </c>
      <c r="C354" s="39" t="s">
        <v>429</v>
      </c>
      <c r="D354" s="38" t="s">
        <v>1240</v>
      </c>
    </row>
    <row r="355" spans="1:4" ht="14.25" customHeight="1" x14ac:dyDescent="0.15">
      <c r="A355" s="37">
        <v>14217</v>
      </c>
      <c r="B355" s="38" t="s">
        <v>775</v>
      </c>
      <c r="C355" s="39" t="s">
        <v>429</v>
      </c>
      <c r="D355" s="38" t="s">
        <v>1241</v>
      </c>
    </row>
    <row r="356" spans="1:4" ht="14.25" customHeight="1" x14ac:dyDescent="0.15">
      <c r="A356" s="37">
        <v>14219</v>
      </c>
      <c r="B356" s="38" t="s">
        <v>776</v>
      </c>
      <c r="C356" s="39" t="s">
        <v>429</v>
      </c>
      <c r="D356" s="38" t="s">
        <v>1242</v>
      </c>
    </row>
    <row r="357" spans="1:4" ht="14.25" customHeight="1" x14ac:dyDescent="0.15">
      <c r="A357" s="37"/>
      <c r="B357" s="38"/>
      <c r="C357" s="39"/>
      <c r="D357" s="38"/>
    </row>
    <row r="358" spans="1:4" ht="14.25" customHeight="1" x14ac:dyDescent="0.15">
      <c r="A358" s="37">
        <v>15201</v>
      </c>
      <c r="B358" s="38" t="s">
        <v>777</v>
      </c>
      <c r="C358" s="39" t="s">
        <v>341</v>
      </c>
      <c r="D358" s="38" t="s">
        <v>1243</v>
      </c>
    </row>
    <row r="359" spans="1:4" ht="14.25" customHeight="1" x14ac:dyDescent="0.15">
      <c r="A359" s="37">
        <v>15202</v>
      </c>
      <c r="B359" s="38" t="s">
        <v>778</v>
      </c>
      <c r="C359" s="39" t="s">
        <v>341</v>
      </c>
      <c r="D359" s="38" t="s">
        <v>1244</v>
      </c>
    </row>
    <row r="360" spans="1:4" ht="14.25" customHeight="1" x14ac:dyDescent="0.15">
      <c r="A360" s="37">
        <v>15204</v>
      </c>
      <c r="B360" s="38" t="s">
        <v>779</v>
      </c>
      <c r="C360" s="39" t="s">
        <v>341</v>
      </c>
      <c r="D360" s="38" t="s">
        <v>1245</v>
      </c>
    </row>
    <row r="361" spans="1:4" ht="14.25" customHeight="1" x14ac:dyDescent="0.15">
      <c r="A361" s="53"/>
      <c r="B361" s="53"/>
      <c r="C361" s="53"/>
      <c r="D361" s="53"/>
    </row>
    <row r="362" spans="1:4" ht="14.25" customHeight="1" x14ac:dyDescent="0.15">
      <c r="A362" s="37">
        <v>16201</v>
      </c>
      <c r="B362" s="38" t="s">
        <v>780</v>
      </c>
      <c r="C362" s="39" t="s">
        <v>421</v>
      </c>
      <c r="D362" s="38" t="s">
        <v>1246</v>
      </c>
    </row>
    <row r="363" spans="1:4" ht="14.25" customHeight="1" x14ac:dyDescent="0.15">
      <c r="A363" s="37">
        <v>16202</v>
      </c>
      <c r="B363" s="38" t="s">
        <v>781</v>
      </c>
      <c r="C363" s="39" t="s">
        <v>421</v>
      </c>
      <c r="D363" s="38" t="s">
        <v>1247</v>
      </c>
    </row>
    <row r="364" spans="1:4" ht="14.25" customHeight="1" x14ac:dyDescent="0.15">
      <c r="A364" s="37">
        <v>16203</v>
      </c>
      <c r="B364" s="38" t="s">
        <v>782</v>
      </c>
      <c r="C364" s="39" t="s">
        <v>421</v>
      </c>
      <c r="D364" s="38" t="s">
        <v>1248</v>
      </c>
    </row>
    <row r="365" spans="1:4" ht="14.25" customHeight="1" x14ac:dyDescent="0.15">
      <c r="A365" s="37">
        <v>16204</v>
      </c>
      <c r="B365" s="38" t="s">
        <v>783</v>
      </c>
      <c r="C365" s="39" t="s">
        <v>421</v>
      </c>
      <c r="D365" s="38" t="s">
        <v>1210</v>
      </c>
    </row>
    <row r="366" spans="1:4" ht="14.25" customHeight="1" x14ac:dyDescent="0.15">
      <c r="A366" s="37">
        <v>16205</v>
      </c>
      <c r="B366" s="38" t="s">
        <v>784</v>
      </c>
      <c r="C366" s="39" t="s">
        <v>421</v>
      </c>
      <c r="D366" s="38" t="s">
        <v>1249</v>
      </c>
    </row>
    <row r="367" spans="1:4" ht="14.25" customHeight="1" x14ac:dyDescent="0.15">
      <c r="A367" s="37">
        <v>16206</v>
      </c>
      <c r="B367" s="38" t="s">
        <v>785</v>
      </c>
      <c r="C367" s="39" t="s">
        <v>421</v>
      </c>
      <c r="D367" s="38" t="s">
        <v>1250</v>
      </c>
    </row>
    <row r="368" spans="1:4" ht="14.25" customHeight="1" x14ac:dyDescent="0.15">
      <c r="A368" s="37">
        <v>16207</v>
      </c>
      <c r="B368" s="38" t="s">
        <v>786</v>
      </c>
      <c r="C368" s="39" t="s">
        <v>421</v>
      </c>
      <c r="D368" s="38" t="s">
        <v>1251</v>
      </c>
    </row>
    <row r="369" spans="1:4" ht="14.25" customHeight="1" x14ac:dyDescent="0.15">
      <c r="A369" s="37">
        <v>16208</v>
      </c>
      <c r="B369" s="38" t="s">
        <v>787</v>
      </c>
      <c r="C369" s="39" t="s">
        <v>421</v>
      </c>
      <c r="D369" s="38" t="s">
        <v>1252</v>
      </c>
    </row>
    <row r="370" spans="1:4" ht="14.25" customHeight="1" x14ac:dyDescent="0.15">
      <c r="A370" s="37">
        <v>16209</v>
      </c>
      <c r="B370" s="38" t="s">
        <v>788</v>
      </c>
      <c r="C370" s="39" t="s">
        <v>421</v>
      </c>
      <c r="D370" s="38" t="s">
        <v>1253</v>
      </c>
    </row>
    <row r="371" spans="1:4" ht="14.25" customHeight="1" x14ac:dyDescent="0.15">
      <c r="A371" s="37">
        <v>16210</v>
      </c>
      <c r="B371" s="38" t="s">
        <v>789</v>
      </c>
      <c r="C371" s="39" t="s">
        <v>421</v>
      </c>
      <c r="D371" s="38" t="s">
        <v>1254</v>
      </c>
    </row>
    <row r="372" spans="1:4" ht="14.25" customHeight="1" x14ac:dyDescent="0.15">
      <c r="A372" s="37">
        <v>16211</v>
      </c>
      <c r="B372" s="38" t="s">
        <v>790</v>
      </c>
      <c r="C372" s="39" t="s">
        <v>421</v>
      </c>
      <c r="D372" s="38" t="s">
        <v>1255</v>
      </c>
    </row>
    <row r="373" spans="1:4" ht="14.25" customHeight="1" x14ac:dyDescent="0.15">
      <c r="A373" s="37">
        <v>16212</v>
      </c>
      <c r="B373" s="38" t="s">
        <v>791</v>
      </c>
      <c r="C373" s="39" t="s">
        <v>421</v>
      </c>
      <c r="D373" s="38" t="s">
        <v>1256</v>
      </c>
    </row>
    <row r="374" spans="1:4" ht="14.25" customHeight="1" x14ac:dyDescent="0.15">
      <c r="A374" s="37">
        <v>16213</v>
      </c>
      <c r="B374" s="38" t="s">
        <v>792</v>
      </c>
      <c r="C374" s="39" t="s">
        <v>421</v>
      </c>
      <c r="D374" s="38" t="s">
        <v>1257</v>
      </c>
    </row>
    <row r="375" spans="1:4" ht="14.25" customHeight="1" x14ac:dyDescent="0.15">
      <c r="A375" s="37">
        <v>16214</v>
      </c>
      <c r="B375" s="38" t="s">
        <v>793</v>
      </c>
      <c r="C375" s="39" t="s">
        <v>421</v>
      </c>
      <c r="D375" s="38" t="s">
        <v>1258</v>
      </c>
    </row>
    <row r="376" spans="1:4" ht="14.25" customHeight="1" x14ac:dyDescent="0.15">
      <c r="A376" s="37">
        <v>16215</v>
      </c>
      <c r="B376" s="38" t="s">
        <v>794</v>
      </c>
      <c r="C376" s="39" t="s">
        <v>421</v>
      </c>
      <c r="D376" s="38" t="s">
        <v>1259</v>
      </c>
    </row>
    <row r="377" spans="1:4" ht="14.25" customHeight="1" x14ac:dyDescent="0.15">
      <c r="A377" s="37">
        <v>16216</v>
      </c>
      <c r="B377" s="38" t="s">
        <v>795</v>
      </c>
      <c r="C377" s="39" t="s">
        <v>421</v>
      </c>
      <c r="D377" s="38" t="s">
        <v>1260</v>
      </c>
    </row>
    <row r="378" spans="1:4" ht="14.25" customHeight="1" x14ac:dyDescent="0.15">
      <c r="A378" s="37">
        <v>16217</v>
      </c>
      <c r="B378" s="38" t="s">
        <v>796</v>
      </c>
      <c r="C378" s="39" t="s">
        <v>421</v>
      </c>
      <c r="D378" s="38" t="s">
        <v>1261</v>
      </c>
    </row>
    <row r="379" spans="1:4" ht="14.25" customHeight="1" x14ac:dyDescent="0.15">
      <c r="A379" s="37">
        <v>16218</v>
      </c>
      <c r="B379" s="38" t="s">
        <v>797</v>
      </c>
      <c r="C379" s="39" t="s">
        <v>421</v>
      </c>
      <c r="D379" s="38" t="s">
        <v>1262</v>
      </c>
    </row>
    <row r="380" spans="1:4" ht="14.25" customHeight="1" x14ac:dyDescent="0.15">
      <c r="A380" s="37">
        <v>16219</v>
      </c>
      <c r="B380" s="38" t="s">
        <v>798</v>
      </c>
      <c r="C380" s="39" t="s">
        <v>421</v>
      </c>
      <c r="D380" s="38" t="s">
        <v>1263</v>
      </c>
    </row>
    <row r="381" spans="1:4" ht="14.25" customHeight="1" x14ac:dyDescent="0.15">
      <c r="A381" s="37">
        <v>16220</v>
      </c>
      <c r="B381" s="38" t="s">
        <v>799</v>
      </c>
      <c r="C381" s="39" t="s">
        <v>421</v>
      </c>
      <c r="D381" s="38" t="s">
        <v>1212</v>
      </c>
    </row>
    <row r="382" spans="1:4" ht="14.25" customHeight="1" x14ac:dyDescent="0.15">
      <c r="A382" s="37">
        <v>16221</v>
      </c>
      <c r="B382" s="38" t="s">
        <v>800</v>
      </c>
      <c r="C382" s="39" t="s">
        <v>421</v>
      </c>
      <c r="D382" s="38" t="s">
        <v>1211</v>
      </c>
    </row>
    <row r="383" spans="1:4" ht="14.25" customHeight="1" x14ac:dyDescent="0.15">
      <c r="A383" s="37">
        <v>16222</v>
      </c>
      <c r="B383" s="38" t="s">
        <v>801</v>
      </c>
      <c r="C383" s="39" t="s">
        <v>421</v>
      </c>
      <c r="D383" s="38" t="s">
        <v>1264</v>
      </c>
    </row>
    <row r="384" spans="1:4" ht="14.25" customHeight="1" x14ac:dyDescent="0.15">
      <c r="A384" s="37">
        <v>16223</v>
      </c>
      <c r="B384" s="38" t="s">
        <v>802</v>
      </c>
      <c r="C384" s="39" t="s">
        <v>421</v>
      </c>
      <c r="D384" s="38" t="s">
        <v>1265</v>
      </c>
    </row>
    <row r="385" spans="1:4" ht="14.25" customHeight="1" x14ac:dyDescent="0.15">
      <c r="A385" s="37">
        <v>16224</v>
      </c>
      <c r="B385" s="38" t="s">
        <v>803</v>
      </c>
      <c r="C385" s="39" t="s">
        <v>421</v>
      </c>
      <c r="D385" s="38" t="s">
        <v>1266</v>
      </c>
    </row>
    <row r="386" spans="1:4" ht="14.25" customHeight="1" x14ac:dyDescent="0.15">
      <c r="A386" s="37">
        <v>16225</v>
      </c>
      <c r="B386" s="38" t="s">
        <v>804</v>
      </c>
      <c r="C386" s="39" t="s">
        <v>421</v>
      </c>
      <c r="D386" s="38" t="s">
        <v>1267</v>
      </c>
    </row>
    <row r="387" spans="1:4" ht="14.25" customHeight="1" x14ac:dyDescent="0.15">
      <c r="A387" s="37">
        <v>16226</v>
      </c>
      <c r="B387" s="38" t="s">
        <v>805</v>
      </c>
      <c r="C387" s="39" t="s">
        <v>421</v>
      </c>
      <c r="D387" s="38" t="s">
        <v>1213</v>
      </c>
    </row>
    <row r="388" spans="1:4" ht="14.25" customHeight="1" x14ac:dyDescent="0.15">
      <c r="A388" s="37">
        <v>16227</v>
      </c>
      <c r="B388" s="38" t="s">
        <v>806</v>
      </c>
      <c r="C388" s="39" t="s">
        <v>421</v>
      </c>
      <c r="D388" s="38" t="s">
        <v>1268</v>
      </c>
    </row>
    <row r="389" spans="1:4" ht="14.25" customHeight="1" x14ac:dyDescent="0.15">
      <c r="A389" s="37">
        <v>16228</v>
      </c>
      <c r="B389" s="38" t="s">
        <v>807</v>
      </c>
      <c r="C389" s="39" t="s">
        <v>421</v>
      </c>
      <c r="D389" s="38" t="s">
        <v>1269</v>
      </c>
    </row>
    <row r="390" spans="1:4" ht="14.25" customHeight="1" x14ac:dyDescent="0.15">
      <c r="A390" s="37">
        <v>16229</v>
      </c>
      <c r="B390" s="38" t="s">
        <v>808</v>
      </c>
      <c r="C390" s="39" t="s">
        <v>421</v>
      </c>
      <c r="D390" s="38" t="s">
        <v>1270</v>
      </c>
    </row>
    <row r="391" spans="1:4" ht="14.25" customHeight="1" x14ac:dyDescent="0.15">
      <c r="A391" s="44"/>
      <c r="B391" s="45"/>
      <c r="C391" s="39"/>
      <c r="D391" s="45"/>
    </row>
    <row r="392" spans="1:4" ht="14.25" customHeight="1" x14ac:dyDescent="0.15">
      <c r="A392" s="44">
        <v>17201</v>
      </c>
      <c r="B392" s="45" t="s">
        <v>809</v>
      </c>
      <c r="C392" s="46" t="s">
        <v>86</v>
      </c>
      <c r="D392" s="45" t="s">
        <v>1271</v>
      </c>
    </row>
    <row r="393" spans="1:4" ht="14.25" customHeight="1" x14ac:dyDescent="0.15">
      <c r="A393" s="44">
        <v>17202</v>
      </c>
      <c r="B393" s="45" t="s">
        <v>810</v>
      </c>
      <c r="C393" s="46" t="s">
        <v>86</v>
      </c>
      <c r="D393" s="45" t="s">
        <v>1272</v>
      </c>
    </row>
    <row r="394" spans="1:4" ht="14.25" customHeight="1" x14ac:dyDescent="0.15">
      <c r="A394" s="55"/>
      <c r="B394" s="45"/>
      <c r="C394" s="46"/>
      <c r="D394" s="45"/>
    </row>
    <row r="395" spans="1:4" ht="14.25" customHeight="1" x14ac:dyDescent="0.15">
      <c r="A395" s="37">
        <v>18201</v>
      </c>
      <c r="B395" s="38" t="s">
        <v>811</v>
      </c>
      <c r="C395" s="43" t="s">
        <v>297</v>
      </c>
      <c r="D395" s="38" t="s">
        <v>1273</v>
      </c>
    </row>
    <row r="396" spans="1:4" ht="14.25" customHeight="1" x14ac:dyDescent="0.15">
      <c r="A396" s="37">
        <v>18202</v>
      </c>
      <c r="B396" s="38" t="s">
        <v>812</v>
      </c>
      <c r="C396" s="43" t="s">
        <v>297</v>
      </c>
      <c r="D396" s="38" t="s">
        <v>1274</v>
      </c>
    </row>
    <row r="397" spans="1:4" ht="14.25" customHeight="1" x14ac:dyDescent="0.15">
      <c r="A397" s="37">
        <v>18203</v>
      </c>
      <c r="B397" s="38" t="s">
        <v>813</v>
      </c>
      <c r="C397" s="43" t="s">
        <v>297</v>
      </c>
      <c r="D397" s="38" t="s">
        <v>1275</v>
      </c>
    </row>
    <row r="398" spans="1:4" ht="14.25" customHeight="1" x14ac:dyDescent="0.15">
      <c r="A398" s="37">
        <v>18204</v>
      </c>
      <c r="B398" s="38" t="s">
        <v>814</v>
      </c>
      <c r="C398" s="43" t="s">
        <v>297</v>
      </c>
      <c r="D398" s="38" t="s">
        <v>1276</v>
      </c>
    </row>
    <row r="399" spans="1:4" ht="14.25" customHeight="1" x14ac:dyDescent="0.15">
      <c r="A399" s="37"/>
      <c r="B399" s="38"/>
      <c r="C399" s="43"/>
      <c r="D399" s="38"/>
    </row>
    <row r="400" spans="1:4" ht="14.25" customHeight="1" x14ac:dyDescent="0.15">
      <c r="A400" s="37">
        <v>19201</v>
      </c>
      <c r="B400" s="38" t="s">
        <v>815</v>
      </c>
      <c r="C400" s="39" t="s">
        <v>287</v>
      </c>
      <c r="D400" s="38" t="s">
        <v>1277</v>
      </c>
    </row>
    <row r="401" spans="1:4" ht="14.25" customHeight="1" x14ac:dyDescent="0.15">
      <c r="A401" s="37">
        <v>19202</v>
      </c>
      <c r="B401" s="38" t="s">
        <v>816</v>
      </c>
      <c r="C401" s="39" t="s">
        <v>287</v>
      </c>
      <c r="D401" s="38" t="s">
        <v>1278</v>
      </c>
    </row>
    <row r="402" spans="1:4" ht="14.25" customHeight="1" x14ac:dyDescent="0.15">
      <c r="A402" s="37">
        <v>19203</v>
      </c>
      <c r="B402" s="38" t="s">
        <v>817</v>
      </c>
      <c r="C402" s="39" t="s">
        <v>287</v>
      </c>
      <c r="D402" s="38" t="s">
        <v>1279</v>
      </c>
    </row>
    <row r="403" spans="1:4" ht="14.25" customHeight="1" x14ac:dyDescent="0.15">
      <c r="A403" s="37"/>
      <c r="B403" s="38"/>
      <c r="C403" s="39"/>
      <c r="D403" s="38"/>
    </row>
    <row r="404" spans="1:4" ht="14.25" customHeight="1" x14ac:dyDescent="0.15">
      <c r="A404" s="37">
        <v>20201</v>
      </c>
      <c r="B404" s="38" t="s">
        <v>818</v>
      </c>
      <c r="C404" s="39" t="s">
        <v>288</v>
      </c>
      <c r="D404" s="38" t="s">
        <v>1280</v>
      </c>
    </row>
    <row r="405" spans="1:4" ht="14.25" customHeight="1" x14ac:dyDescent="0.15">
      <c r="A405" s="37"/>
      <c r="B405" s="38"/>
      <c r="C405" s="56"/>
      <c r="D405" s="38"/>
    </row>
    <row r="406" spans="1:4" ht="14.25" customHeight="1" x14ac:dyDescent="0.15">
      <c r="A406" s="37">
        <v>21201</v>
      </c>
      <c r="B406" s="38" t="s">
        <v>819</v>
      </c>
      <c r="C406" s="39" t="s">
        <v>331</v>
      </c>
      <c r="D406" s="38" t="s">
        <v>1281</v>
      </c>
    </row>
    <row r="407" spans="1:4" ht="14.25" customHeight="1" x14ac:dyDescent="0.15">
      <c r="A407" s="37">
        <v>21203</v>
      </c>
      <c r="B407" s="38" t="s">
        <v>820</v>
      </c>
      <c r="C407" s="39" t="s">
        <v>331</v>
      </c>
      <c r="D407" s="38" t="s">
        <v>1282</v>
      </c>
    </row>
    <row r="408" spans="1:4" ht="14.25" customHeight="1" x14ac:dyDescent="0.15">
      <c r="A408" s="53"/>
      <c r="B408" s="53"/>
      <c r="C408" s="39"/>
      <c r="D408" s="53"/>
    </row>
    <row r="409" spans="1:4" ht="14.25" customHeight="1" x14ac:dyDescent="0.15">
      <c r="A409" s="41">
        <v>22201</v>
      </c>
      <c r="B409" s="45" t="s">
        <v>821</v>
      </c>
      <c r="C409" s="43" t="s">
        <v>289</v>
      </c>
      <c r="D409" s="45" t="s">
        <v>1283</v>
      </c>
    </row>
    <row r="410" spans="1:4" ht="14.25" customHeight="1" x14ac:dyDescent="0.15">
      <c r="A410" s="41">
        <v>22202</v>
      </c>
      <c r="B410" s="45" t="s">
        <v>822</v>
      </c>
      <c r="C410" s="43" t="s">
        <v>289</v>
      </c>
      <c r="D410" s="45" t="s">
        <v>1284</v>
      </c>
    </row>
    <row r="411" spans="1:4" ht="14.25" customHeight="1" x14ac:dyDescent="0.15">
      <c r="A411" s="41">
        <v>22203</v>
      </c>
      <c r="B411" s="45" t="s">
        <v>823</v>
      </c>
      <c r="C411" s="43" t="s">
        <v>289</v>
      </c>
      <c r="D411" s="45" t="s">
        <v>1285</v>
      </c>
    </row>
    <row r="412" spans="1:4" ht="14.25" customHeight="1" x14ac:dyDescent="0.15">
      <c r="A412" s="41">
        <v>22204</v>
      </c>
      <c r="B412" s="45" t="s">
        <v>824</v>
      </c>
      <c r="C412" s="43" t="s">
        <v>289</v>
      </c>
      <c r="D412" s="45" t="s">
        <v>1286</v>
      </c>
    </row>
    <row r="413" spans="1:4" ht="14.25" customHeight="1" x14ac:dyDescent="0.15">
      <c r="A413" s="41">
        <v>22205</v>
      </c>
      <c r="B413" s="45" t="s">
        <v>825</v>
      </c>
      <c r="C413" s="43" t="s">
        <v>289</v>
      </c>
      <c r="D413" s="45" t="s">
        <v>1287</v>
      </c>
    </row>
    <row r="414" spans="1:4" ht="14.25" customHeight="1" x14ac:dyDescent="0.15">
      <c r="A414" s="41">
        <v>22206</v>
      </c>
      <c r="B414" s="45" t="s">
        <v>826</v>
      </c>
      <c r="C414" s="43" t="s">
        <v>289</v>
      </c>
      <c r="D414" s="45" t="s">
        <v>1288</v>
      </c>
    </row>
    <row r="415" spans="1:4" ht="14.25" customHeight="1" x14ac:dyDescent="0.15">
      <c r="A415" s="41">
        <v>22207</v>
      </c>
      <c r="B415" s="45" t="s">
        <v>827</v>
      </c>
      <c r="C415" s="43" t="s">
        <v>289</v>
      </c>
      <c r="D415" s="45" t="s">
        <v>1289</v>
      </c>
    </row>
    <row r="416" spans="1:4" ht="14.25" customHeight="1" x14ac:dyDescent="0.15">
      <c r="A416" s="41">
        <v>22208</v>
      </c>
      <c r="B416" s="40" t="s">
        <v>828</v>
      </c>
      <c r="C416" s="43" t="s">
        <v>289</v>
      </c>
      <c r="D416" s="40" t="s">
        <v>1290</v>
      </c>
    </row>
    <row r="417" spans="1:4" ht="14.25" customHeight="1" x14ac:dyDescent="0.15">
      <c r="A417" s="41">
        <v>22209</v>
      </c>
      <c r="B417" s="40" t="s">
        <v>829</v>
      </c>
      <c r="C417" s="43" t="s">
        <v>289</v>
      </c>
      <c r="D417" s="40" t="s">
        <v>1291</v>
      </c>
    </row>
    <row r="418" spans="1:4" ht="14.25" customHeight="1" x14ac:dyDescent="0.15">
      <c r="A418" s="44"/>
      <c r="B418" s="40"/>
      <c r="C418" s="43"/>
      <c r="D418" s="40"/>
    </row>
    <row r="419" spans="1:4" ht="14.25" customHeight="1" x14ac:dyDescent="0.15">
      <c r="A419" s="44">
        <v>23201</v>
      </c>
      <c r="B419" s="40" t="s">
        <v>830</v>
      </c>
      <c r="C419" s="43" t="s">
        <v>290</v>
      </c>
      <c r="D419" s="40" t="s">
        <v>1292</v>
      </c>
    </row>
    <row r="420" spans="1:4" ht="14.25" customHeight="1" x14ac:dyDescent="0.15">
      <c r="A420" s="44">
        <v>23202</v>
      </c>
      <c r="B420" s="40" t="s">
        <v>831</v>
      </c>
      <c r="C420" s="43" t="s">
        <v>290</v>
      </c>
      <c r="D420" s="40" t="s">
        <v>1293</v>
      </c>
    </row>
    <row r="421" spans="1:4" ht="14.25" customHeight="1" x14ac:dyDescent="0.15">
      <c r="A421" s="44">
        <v>23203</v>
      </c>
      <c r="B421" s="40" t="s">
        <v>832</v>
      </c>
      <c r="C421" s="43" t="s">
        <v>290</v>
      </c>
      <c r="D421" s="40" t="s">
        <v>1294</v>
      </c>
    </row>
    <row r="422" spans="1:4" ht="14.25" customHeight="1" x14ac:dyDescent="0.15">
      <c r="A422" s="44">
        <v>23204</v>
      </c>
      <c r="B422" s="40" t="s">
        <v>833</v>
      </c>
      <c r="C422" s="43" t="s">
        <v>290</v>
      </c>
      <c r="D422" s="40" t="s">
        <v>1295</v>
      </c>
    </row>
    <row r="423" spans="1:4" ht="14.25" customHeight="1" x14ac:dyDescent="0.15">
      <c r="A423" s="44"/>
      <c r="B423" s="45"/>
      <c r="C423" s="43"/>
      <c r="D423" s="45"/>
    </row>
    <row r="424" spans="1:4" ht="14.25" customHeight="1" x14ac:dyDescent="0.15">
      <c r="A424" s="44">
        <v>24201</v>
      </c>
      <c r="B424" s="45" t="s">
        <v>834</v>
      </c>
      <c r="C424" s="43" t="s">
        <v>338</v>
      </c>
      <c r="D424" s="45" t="s">
        <v>1296</v>
      </c>
    </row>
    <row r="425" spans="1:4" ht="14.25" customHeight="1" x14ac:dyDescent="0.15">
      <c r="A425" s="41">
        <v>24202</v>
      </c>
      <c r="B425" s="45" t="s">
        <v>835</v>
      </c>
      <c r="C425" s="43" t="s">
        <v>338</v>
      </c>
      <c r="D425" s="45" t="s">
        <v>1297</v>
      </c>
    </row>
    <row r="426" spans="1:4" ht="14.25" customHeight="1" x14ac:dyDescent="0.15">
      <c r="A426" s="41">
        <v>24203</v>
      </c>
      <c r="B426" s="45" t="s">
        <v>836</v>
      </c>
      <c r="C426" s="43" t="s">
        <v>338</v>
      </c>
      <c r="D426" s="45" t="s">
        <v>1298</v>
      </c>
    </row>
    <row r="427" spans="1:4" ht="14.25" customHeight="1" x14ac:dyDescent="0.15">
      <c r="A427" s="41">
        <v>24204</v>
      </c>
      <c r="B427" s="45" t="s">
        <v>837</v>
      </c>
      <c r="C427" s="43" t="s">
        <v>338</v>
      </c>
      <c r="D427" s="45" t="s">
        <v>1299</v>
      </c>
    </row>
    <row r="428" spans="1:4" ht="14.25" customHeight="1" x14ac:dyDescent="0.15">
      <c r="A428" s="41">
        <v>24205</v>
      </c>
      <c r="B428" s="45" t="s">
        <v>838</v>
      </c>
      <c r="C428" s="43" t="s">
        <v>338</v>
      </c>
      <c r="D428" s="45" t="s">
        <v>1300</v>
      </c>
    </row>
    <row r="429" spans="1:4" ht="14.25" customHeight="1" x14ac:dyDescent="0.15">
      <c r="A429" s="41">
        <v>24207</v>
      </c>
      <c r="B429" s="45" t="s">
        <v>839</v>
      </c>
      <c r="C429" s="43" t="s">
        <v>338</v>
      </c>
      <c r="D429" s="45" t="s">
        <v>1301</v>
      </c>
    </row>
    <row r="430" spans="1:4" ht="14.25" customHeight="1" x14ac:dyDescent="0.15">
      <c r="A430" s="41">
        <v>24208</v>
      </c>
      <c r="B430" s="45" t="s">
        <v>840</v>
      </c>
      <c r="C430" s="43" t="s">
        <v>338</v>
      </c>
      <c r="D430" s="45" t="s">
        <v>1302</v>
      </c>
    </row>
    <row r="431" spans="1:4" ht="14.25" customHeight="1" x14ac:dyDescent="0.15">
      <c r="A431" s="41"/>
      <c r="B431" s="45"/>
      <c r="C431" s="43"/>
      <c r="D431" s="45"/>
    </row>
    <row r="432" spans="1:4" ht="14.25" customHeight="1" x14ac:dyDescent="0.15">
      <c r="A432" s="44">
        <v>25201</v>
      </c>
      <c r="B432" s="45" t="s">
        <v>841</v>
      </c>
      <c r="C432" s="43" t="s">
        <v>291</v>
      </c>
      <c r="D432" s="45" t="s">
        <v>1303</v>
      </c>
    </row>
    <row r="433" spans="1:4" ht="14.25" customHeight="1" x14ac:dyDescent="0.15">
      <c r="A433" s="44">
        <v>25202</v>
      </c>
      <c r="B433" s="45" t="s">
        <v>842</v>
      </c>
      <c r="C433" s="43" t="s">
        <v>291</v>
      </c>
      <c r="D433" s="45" t="s">
        <v>1304</v>
      </c>
    </row>
    <row r="434" spans="1:4" ht="14.25" customHeight="1" x14ac:dyDescent="0.15">
      <c r="A434" s="44">
        <v>25203</v>
      </c>
      <c r="B434" s="45" t="s">
        <v>843</v>
      </c>
      <c r="C434" s="43" t="s">
        <v>291</v>
      </c>
      <c r="D434" s="45" t="s">
        <v>1305</v>
      </c>
    </row>
    <row r="435" spans="1:4" ht="14.25" customHeight="1" x14ac:dyDescent="0.15">
      <c r="A435" s="44"/>
      <c r="B435" s="45"/>
      <c r="C435" s="43"/>
      <c r="D435" s="45"/>
    </row>
    <row r="436" spans="1:4" ht="14.25" customHeight="1" x14ac:dyDescent="0.15">
      <c r="A436" s="44">
        <v>26201</v>
      </c>
      <c r="B436" s="45" t="s">
        <v>844</v>
      </c>
      <c r="C436" s="43" t="s">
        <v>292</v>
      </c>
      <c r="D436" s="45" t="s">
        <v>1306</v>
      </c>
    </row>
    <row r="437" spans="1:4" ht="14.25" customHeight="1" x14ac:dyDescent="0.15">
      <c r="A437" s="44">
        <v>26202</v>
      </c>
      <c r="B437" s="48" t="s">
        <v>845</v>
      </c>
      <c r="C437" s="43" t="s">
        <v>292</v>
      </c>
      <c r="D437" s="48" t="s">
        <v>1307</v>
      </c>
    </row>
    <row r="438" spans="1:4" ht="14.25" customHeight="1" x14ac:dyDescent="0.15">
      <c r="A438" s="44">
        <v>26203</v>
      </c>
      <c r="B438" s="48" t="s">
        <v>846</v>
      </c>
      <c r="C438" s="43" t="s">
        <v>292</v>
      </c>
      <c r="D438" s="48" t="s">
        <v>1308</v>
      </c>
    </row>
    <row r="439" spans="1:4" ht="14.25" customHeight="1" x14ac:dyDescent="0.15">
      <c r="A439" s="44">
        <v>26204</v>
      </c>
      <c r="B439" s="45" t="s">
        <v>847</v>
      </c>
      <c r="C439" s="43" t="s">
        <v>292</v>
      </c>
      <c r="D439" s="45" t="s">
        <v>1309</v>
      </c>
    </row>
    <row r="440" spans="1:4" ht="14.25" customHeight="1" x14ac:dyDescent="0.15">
      <c r="A440" s="44">
        <v>26205</v>
      </c>
      <c r="B440" s="45" t="s">
        <v>848</v>
      </c>
      <c r="C440" s="43" t="s">
        <v>292</v>
      </c>
      <c r="D440" s="45" t="s">
        <v>1310</v>
      </c>
    </row>
    <row r="441" spans="1:4" ht="14.25" customHeight="1" x14ac:dyDescent="0.15">
      <c r="A441" s="44"/>
      <c r="B441" s="45"/>
      <c r="C441" s="43"/>
      <c r="D441" s="45"/>
    </row>
    <row r="442" spans="1:4" ht="14.25" customHeight="1" x14ac:dyDescent="0.15">
      <c r="A442" s="44">
        <v>27201</v>
      </c>
      <c r="B442" s="45" t="s">
        <v>849</v>
      </c>
      <c r="C442" s="43" t="s">
        <v>300</v>
      </c>
      <c r="D442" s="45" t="s">
        <v>1311</v>
      </c>
    </row>
    <row r="443" spans="1:4" ht="14.25" customHeight="1" x14ac:dyDescent="0.15">
      <c r="A443" s="44">
        <v>27202</v>
      </c>
      <c r="B443" s="45" t="s">
        <v>850</v>
      </c>
      <c r="C443" s="43" t="s">
        <v>300</v>
      </c>
      <c r="D443" s="45" t="s">
        <v>1312</v>
      </c>
    </row>
    <row r="444" spans="1:4" ht="14.25" customHeight="1" x14ac:dyDescent="0.15">
      <c r="A444" s="44">
        <v>27203</v>
      </c>
      <c r="B444" s="45" t="s">
        <v>851</v>
      </c>
      <c r="C444" s="43" t="s">
        <v>300</v>
      </c>
      <c r="D444" s="45" t="s">
        <v>1313</v>
      </c>
    </row>
    <row r="445" spans="1:4" ht="14.25" customHeight="1" x14ac:dyDescent="0.15">
      <c r="A445" s="44">
        <v>27205</v>
      </c>
      <c r="B445" s="45" t="s">
        <v>852</v>
      </c>
      <c r="C445" s="43" t="s">
        <v>300</v>
      </c>
      <c r="D445" s="45" t="s">
        <v>1314</v>
      </c>
    </row>
    <row r="446" spans="1:4" ht="14.25" customHeight="1" x14ac:dyDescent="0.15">
      <c r="A446" s="44">
        <v>27206</v>
      </c>
      <c r="B446" s="45" t="s">
        <v>853</v>
      </c>
      <c r="C446" s="43" t="s">
        <v>300</v>
      </c>
      <c r="D446" s="45" t="s">
        <v>1315</v>
      </c>
    </row>
    <row r="447" spans="1:4" ht="14.25" customHeight="1" x14ac:dyDescent="0.15">
      <c r="A447" s="44">
        <v>27207</v>
      </c>
      <c r="B447" s="45" t="s">
        <v>854</v>
      </c>
      <c r="C447" s="43" t="s">
        <v>300</v>
      </c>
      <c r="D447" s="45" t="s">
        <v>1316</v>
      </c>
    </row>
    <row r="448" spans="1:4" ht="14.25" customHeight="1" x14ac:dyDescent="0.15">
      <c r="A448" s="44"/>
      <c r="B448" s="45"/>
      <c r="C448" s="43"/>
      <c r="D448" s="45"/>
    </row>
    <row r="449" spans="1:4" ht="14.25" customHeight="1" x14ac:dyDescent="0.15">
      <c r="A449" s="44">
        <v>28201</v>
      </c>
      <c r="B449" s="45" t="s">
        <v>855</v>
      </c>
      <c r="C449" s="39" t="s">
        <v>32</v>
      </c>
      <c r="D449" s="45" t="s">
        <v>1317</v>
      </c>
    </row>
    <row r="450" spans="1:4" ht="14.25" customHeight="1" x14ac:dyDescent="0.15">
      <c r="A450" s="52"/>
      <c r="B450" s="48"/>
      <c r="C450" s="39"/>
      <c r="D450" s="48"/>
    </row>
    <row r="451" spans="1:4" ht="14.25" customHeight="1" x14ac:dyDescent="0.15">
      <c r="A451" s="44">
        <v>29201</v>
      </c>
      <c r="B451" s="45" t="s">
        <v>856</v>
      </c>
      <c r="C451" s="57" t="s">
        <v>58</v>
      </c>
      <c r="D451" s="45" t="s">
        <v>1318</v>
      </c>
    </row>
    <row r="452" spans="1:4" ht="14.25" customHeight="1" x14ac:dyDescent="0.15">
      <c r="A452" s="44">
        <v>29202</v>
      </c>
      <c r="B452" s="38" t="s">
        <v>857</v>
      </c>
      <c r="C452" s="57" t="s">
        <v>58</v>
      </c>
      <c r="D452" s="38" t="s">
        <v>1230</v>
      </c>
    </row>
    <row r="453" spans="1:4" ht="14.25" customHeight="1" x14ac:dyDescent="0.15">
      <c r="A453" s="44"/>
      <c r="B453" s="38"/>
      <c r="C453" s="57"/>
      <c r="D453" s="38"/>
    </row>
    <row r="454" spans="1:4" ht="14.25" customHeight="1" x14ac:dyDescent="0.15">
      <c r="A454" s="44">
        <v>30201</v>
      </c>
      <c r="B454" s="38" t="s">
        <v>858</v>
      </c>
      <c r="C454" s="43" t="s">
        <v>293</v>
      </c>
      <c r="D454" s="38" t="s">
        <v>1319</v>
      </c>
    </row>
    <row r="455" spans="1:4" ht="14.25" customHeight="1" x14ac:dyDescent="0.15">
      <c r="A455" s="44">
        <v>30203</v>
      </c>
      <c r="B455" s="38" t="s">
        <v>859</v>
      </c>
      <c r="C455" s="43" t="s">
        <v>293</v>
      </c>
      <c r="D455" s="38" t="s">
        <v>1320</v>
      </c>
    </row>
    <row r="456" spans="1:4" ht="14.25" customHeight="1" x14ac:dyDescent="0.15">
      <c r="A456" s="44">
        <v>30204</v>
      </c>
      <c r="B456" s="38" t="s">
        <v>860</v>
      </c>
      <c r="C456" s="43" t="s">
        <v>293</v>
      </c>
      <c r="D456" s="38" t="s">
        <v>1321</v>
      </c>
    </row>
    <row r="457" spans="1:4" ht="14.25" customHeight="1" x14ac:dyDescent="0.15">
      <c r="A457" s="44">
        <v>30205</v>
      </c>
      <c r="B457" s="38" t="s">
        <v>861</v>
      </c>
      <c r="C457" s="43" t="s">
        <v>293</v>
      </c>
      <c r="D457" s="38" t="s">
        <v>1322</v>
      </c>
    </row>
    <row r="458" spans="1:4" ht="14.25" customHeight="1" x14ac:dyDescent="0.15">
      <c r="A458" s="44">
        <v>30206</v>
      </c>
      <c r="B458" s="38" t="s">
        <v>862</v>
      </c>
      <c r="C458" s="43" t="s">
        <v>293</v>
      </c>
      <c r="D458" s="38" t="s">
        <v>1323</v>
      </c>
    </row>
    <row r="459" spans="1:4" ht="14.25" customHeight="1" x14ac:dyDescent="0.15">
      <c r="A459" s="44"/>
      <c r="B459" s="38"/>
      <c r="C459" s="43"/>
      <c r="D459" s="38"/>
    </row>
    <row r="460" spans="1:4" ht="14.25" customHeight="1" x14ac:dyDescent="0.15">
      <c r="A460" s="44">
        <v>60202</v>
      </c>
      <c r="B460" s="38" t="s">
        <v>1393</v>
      </c>
      <c r="C460" s="43" t="s">
        <v>1389</v>
      </c>
      <c r="D460" s="38" t="s">
        <v>1397</v>
      </c>
    </row>
    <row r="461" spans="1:4" ht="14.25" customHeight="1" x14ac:dyDescent="0.15">
      <c r="A461" s="44">
        <v>60205</v>
      </c>
      <c r="B461" s="38" t="s">
        <v>1394</v>
      </c>
      <c r="C461" s="43" t="s">
        <v>1389</v>
      </c>
      <c r="D461" s="38" t="s">
        <v>1398</v>
      </c>
    </row>
    <row r="462" spans="1:4" ht="14.25" customHeight="1" x14ac:dyDescent="0.15">
      <c r="A462" s="44">
        <v>60207</v>
      </c>
      <c r="B462" s="38" t="s">
        <v>1395</v>
      </c>
      <c r="C462" s="43" t="s">
        <v>1389</v>
      </c>
      <c r="D462" s="38" t="s">
        <v>1399</v>
      </c>
    </row>
    <row r="463" spans="1:4" ht="14.25" customHeight="1" x14ac:dyDescent="0.15">
      <c r="A463" s="44">
        <v>60211</v>
      </c>
      <c r="B463" s="38" t="s">
        <v>1396</v>
      </c>
      <c r="C463" s="43" t="s">
        <v>1389</v>
      </c>
      <c r="D463" s="38" t="s">
        <v>1400</v>
      </c>
    </row>
    <row r="464" spans="1:4" ht="14.25" customHeight="1" x14ac:dyDescent="0.15">
      <c r="A464" s="53"/>
      <c r="B464" s="53"/>
      <c r="C464" s="53"/>
      <c r="D464" s="53"/>
    </row>
    <row r="465" spans="1:4" ht="14.25" x14ac:dyDescent="0.15">
      <c r="A465" s="36"/>
      <c r="B465" s="36" t="s">
        <v>447</v>
      </c>
      <c r="C465" s="36" t="s">
        <v>2</v>
      </c>
      <c r="D465" s="36"/>
    </row>
    <row r="466" spans="1:4" x14ac:dyDescent="0.15">
      <c r="A466" s="37">
        <v>50301</v>
      </c>
      <c r="B466" s="38" t="s">
        <v>863</v>
      </c>
      <c r="C466" s="51" t="s">
        <v>1388</v>
      </c>
      <c r="D466" s="38" t="s">
        <v>1324</v>
      </c>
    </row>
    <row r="467" spans="1:4" x14ac:dyDescent="0.15">
      <c r="A467" s="37">
        <v>50302</v>
      </c>
      <c r="B467" s="38" t="s">
        <v>864</v>
      </c>
      <c r="C467" s="51" t="s">
        <v>1388</v>
      </c>
      <c r="D467" s="38" t="s">
        <v>1325</v>
      </c>
    </row>
    <row r="468" spans="1:4" x14ac:dyDescent="0.15">
      <c r="A468" s="37">
        <v>50303</v>
      </c>
      <c r="B468" s="38" t="s">
        <v>865</v>
      </c>
      <c r="C468" s="51" t="s">
        <v>1388</v>
      </c>
      <c r="D468" s="38" t="s">
        <v>1326</v>
      </c>
    </row>
    <row r="469" spans="1:4" x14ac:dyDescent="0.15">
      <c r="A469" s="37">
        <v>50304</v>
      </c>
      <c r="B469" s="38" t="s">
        <v>866</v>
      </c>
      <c r="C469" s="51" t="s">
        <v>1388</v>
      </c>
      <c r="D469" s="38" t="s">
        <v>1327</v>
      </c>
    </row>
    <row r="470" spans="1:4" x14ac:dyDescent="0.15">
      <c r="A470" s="37">
        <v>50305</v>
      </c>
      <c r="B470" s="38" t="s">
        <v>867</v>
      </c>
      <c r="C470" s="51" t="s">
        <v>1388</v>
      </c>
      <c r="D470" s="38" t="s">
        <v>1328</v>
      </c>
    </row>
    <row r="471" spans="1:4" x14ac:dyDescent="0.15">
      <c r="A471" s="37">
        <v>50306</v>
      </c>
      <c r="B471" s="38" t="s">
        <v>868</v>
      </c>
      <c r="C471" s="51" t="s">
        <v>1388</v>
      </c>
      <c r="D471" s="38" t="s">
        <v>1329</v>
      </c>
    </row>
    <row r="472" spans="1:4" x14ac:dyDescent="0.15">
      <c r="A472" s="37">
        <v>50307</v>
      </c>
      <c r="B472" s="38" t="s">
        <v>869</v>
      </c>
      <c r="C472" s="51" t="s">
        <v>1388</v>
      </c>
      <c r="D472" s="38" t="s">
        <v>1330</v>
      </c>
    </row>
    <row r="473" spans="1:4" x14ac:dyDescent="0.15">
      <c r="A473" s="37">
        <v>50308</v>
      </c>
      <c r="B473" s="38" t="s">
        <v>870</v>
      </c>
      <c r="C473" s="51" t="s">
        <v>1388</v>
      </c>
      <c r="D473" s="38" t="s">
        <v>1331</v>
      </c>
    </row>
    <row r="474" spans="1:4" x14ac:dyDescent="0.15">
      <c r="A474" s="37">
        <v>50309</v>
      </c>
      <c r="B474" s="38" t="s">
        <v>871</v>
      </c>
      <c r="C474" s="51" t="s">
        <v>1388</v>
      </c>
      <c r="D474" s="38" t="s">
        <v>1332</v>
      </c>
    </row>
    <row r="475" spans="1:4" x14ac:dyDescent="0.15">
      <c r="A475" s="37">
        <v>50310</v>
      </c>
      <c r="B475" s="38" t="s">
        <v>872</v>
      </c>
      <c r="C475" s="51" t="s">
        <v>1388</v>
      </c>
      <c r="D475" s="38" t="s">
        <v>1333</v>
      </c>
    </row>
    <row r="476" spans="1:4" x14ac:dyDescent="0.15">
      <c r="A476" s="37">
        <v>50311</v>
      </c>
      <c r="B476" s="38" t="s">
        <v>873</v>
      </c>
      <c r="C476" s="51" t="s">
        <v>1388</v>
      </c>
      <c r="D476" s="38" t="s">
        <v>1334</v>
      </c>
    </row>
    <row r="477" spans="1:4" x14ac:dyDescent="0.15">
      <c r="A477" s="37">
        <v>50312</v>
      </c>
      <c r="B477" s="38" t="s">
        <v>874</v>
      </c>
      <c r="C477" s="51" t="s">
        <v>1388</v>
      </c>
      <c r="D477" s="38" t="s">
        <v>1335</v>
      </c>
    </row>
    <row r="478" spans="1:4" x14ac:dyDescent="0.15">
      <c r="A478" s="37">
        <v>50313</v>
      </c>
      <c r="B478" s="38" t="s">
        <v>875</v>
      </c>
      <c r="C478" s="51" t="s">
        <v>1388</v>
      </c>
      <c r="D478" s="38" t="s">
        <v>1336</v>
      </c>
    </row>
    <row r="479" spans="1:4" x14ac:dyDescent="0.15">
      <c r="A479" s="37">
        <v>50315</v>
      </c>
      <c r="B479" s="38" t="s">
        <v>876</v>
      </c>
      <c r="C479" s="51" t="s">
        <v>1388</v>
      </c>
      <c r="D479" s="38" t="s">
        <v>1337</v>
      </c>
    </row>
    <row r="480" spans="1:4" x14ac:dyDescent="0.15">
      <c r="A480" s="37">
        <v>50316</v>
      </c>
      <c r="B480" s="38" t="s">
        <v>877</v>
      </c>
      <c r="C480" s="51" t="s">
        <v>1388</v>
      </c>
      <c r="D480" s="38" t="s">
        <v>1338</v>
      </c>
    </row>
    <row r="481" spans="1:4" x14ac:dyDescent="0.15">
      <c r="A481" s="37">
        <v>50317</v>
      </c>
      <c r="B481" s="38" t="s">
        <v>1464</v>
      </c>
      <c r="C481" s="51" t="s">
        <v>1388</v>
      </c>
      <c r="D481" s="38" t="s">
        <v>1339</v>
      </c>
    </row>
    <row r="482" spans="1:4" x14ac:dyDescent="0.15">
      <c r="A482" s="37">
        <v>50318</v>
      </c>
      <c r="B482" s="38" t="s">
        <v>878</v>
      </c>
      <c r="C482" s="51" t="s">
        <v>1388</v>
      </c>
      <c r="D482" s="38" t="s">
        <v>1340</v>
      </c>
    </row>
    <row r="483" spans="1:4" x14ac:dyDescent="0.15">
      <c r="A483" s="37"/>
      <c r="B483" s="38" t="s">
        <v>879</v>
      </c>
      <c r="C483" s="51" t="s">
        <v>1388</v>
      </c>
      <c r="D483" s="38" t="s">
        <v>1341</v>
      </c>
    </row>
    <row r="484" spans="1:4" x14ac:dyDescent="0.15">
      <c r="A484" s="37">
        <v>50320</v>
      </c>
      <c r="B484" s="38" t="s">
        <v>880</v>
      </c>
      <c r="C484" s="51" t="s">
        <v>1388</v>
      </c>
      <c r="D484" s="38" t="s">
        <v>1342</v>
      </c>
    </row>
    <row r="485" spans="1:4" x14ac:dyDescent="0.15">
      <c r="A485" s="37">
        <v>50321</v>
      </c>
      <c r="B485" s="38" t="s">
        <v>881</v>
      </c>
      <c r="C485" s="51" t="s">
        <v>1388</v>
      </c>
      <c r="D485" s="38" t="s">
        <v>1343</v>
      </c>
    </row>
    <row r="486" spans="1:4" x14ac:dyDescent="0.15">
      <c r="A486" s="37">
        <v>50322</v>
      </c>
      <c r="B486" s="38" t="s">
        <v>882</v>
      </c>
      <c r="C486" s="51" t="s">
        <v>1388</v>
      </c>
      <c r="D486" s="38" t="s">
        <v>1344</v>
      </c>
    </row>
    <row r="487" spans="1:4" x14ac:dyDescent="0.15">
      <c r="A487" s="37">
        <v>50324</v>
      </c>
      <c r="B487" s="40" t="s">
        <v>1465</v>
      </c>
      <c r="C487" s="51" t="s">
        <v>1388</v>
      </c>
      <c r="D487" s="40" t="s">
        <v>1345</v>
      </c>
    </row>
    <row r="488" spans="1:4" x14ac:dyDescent="0.15">
      <c r="A488" s="37">
        <v>50325</v>
      </c>
      <c r="B488" s="40" t="s">
        <v>1466</v>
      </c>
      <c r="C488" s="51" t="s">
        <v>1388</v>
      </c>
      <c r="D488" s="40" t="s">
        <v>1346</v>
      </c>
    </row>
    <row r="489" spans="1:4" x14ac:dyDescent="0.15">
      <c r="A489" s="37">
        <v>50326</v>
      </c>
      <c r="B489" s="40" t="s">
        <v>883</v>
      </c>
      <c r="C489" s="51" t="s">
        <v>1388</v>
      </c>
      <c r="D489" s="40" t="s">
        <v>1347</v>
      </c>
    </row>
    <row r="490" spans="1:4" x14ac:dyDescent="0.15">
      <c r="A490" s="37">
        <v>50327</v>
      </c>
      <c r="B490" s="40" t="s">
        <v>884</v>
      </c>
      <c r="C490" s="51" t="s">
        <v>1388</v>
      </c>
      <c r="D490" s="40" t="s">
        <v>1348</v>
      </c>
    </row>
    <row r="491" spans="1:4" x14ac:dyDescent="0.15">
      <c r="A491" s="37">
        <v>50328</v>
      </c>
      <c r="B491" s="40" t="s">
        <v>885</v>
      </c>
      <c r="C491" s="51" t="s">
        <v>1388</v>
      </c>
      <c r="D491" s="40" t="s">
        <v>1349</v>
      </c>
    </row>
    <row r="492" spans="1:4" x14ac:dyDescent="0.15">
      <c r="A492" s="37">
        <v>50329</v>
      </c>
      <c r="B492" s="40" t="s">
        <v>886</v>
      </c>
      <c r="C492" s="51" t="s">
        <v>1388</v>
      </c>
      <c r="D492" s="40" t="s">
        <v>1350</v>
      </c>
    </row>
    <row r="493" spans="1:4" x14ac:dyDescent="0.15">
      <c r="A493" s="37">
        <v>50330</v>
      </c>
      <c r="B493" s="40" t="s">
        <v>887</v>
      </c>
      <c r="C493" s="51" t="s">
        <v>1388</v>
      </c>
      <c r="D493" s="40" t="s">
        <v>1351</v>
      </c>
    </row>
    <row r="494" spans="1:4" x14ac:dyDescent="0.15">
      <c r="A494" s="37"/>
      <c r="B494" s="40" t="s">
        <v>888</v>
      </c>
      <c r="C494" s="51" t="s">
        <v>1388</v>
      </c>
      <c r="D494" s="40" t="s">
        <v>1352</v>
      </c>
    </row>
    <row r="495" spans="1:4" x14ac:dyDescent="0.15">
      <c r="A495" s="37">
        <v>50332</v>
      </c>
      <c r="B495" s="40" t="s">
        <v>889</v>
      </c>
      <c r="C495" s="51" t="s">
        <v>1388</v>
      </c>
      <c r="D495" s="40" t="s">
        <v>1353</v>
      </c>
    </row>
    <row r="496" spans="1:4" x14ac:dyDescent="0.15">
      <c r="A496" s="37">
        <v>50333</v>
      </c>
      <c r="B496" s="40" t="s">
        <v>890</v>
      </c>
      <c r="C496" s="51" t="s">
        <v>1388</v>
      </c>
      <c r="D496" s="40" t="s">
        <v>1354</v>
      </c>
    </row>
    <row r="497" spans="1:4" x14ac:dyDescent="0.15">
      <c r="A497" s="37">
        <v>50335</v>
      </c>
      <c r="B497" s="40" t="s">
        <v>1467</v>
      </c>
      <c r="C497" s="51" t="s">
        <v>1388</v>
      </c>
      <c r="D497" s="40" t="s">
        <v>1355</v>
      </c>
    </row>
    <row r="498" spans="1:4" x14ac:dyDescent="0.15">
      <c r="A498" s="37">
        <v>50336</v>
      </c>
      <c r="B498" s="40" t="s">
        <v>891</v>
      </c>
      <c r="C498" s="51" t="s">
        <v>1388</v>
      </c>
      <c r="D498" s="40" t="s">
        <v>1356</v>
      </c>
    </row>
    <row r="499" spans="1:4" x14ac:dyDescent="0.15">
      <c r="A499" s="37">
        <v>50337</v>
      </c>
      <c r="B499" s="40" t="s">
        <v>892</v>
      </c>
      <c r="C499" s="51" t="s">
        <v>1388</v>
      </c>
      <c r="D499" s="40" t="s">
        <v>1357</v>
      </c>
    </row>
    <row r="500" spans="1:4" x14ac:dyDescent="0.15">
      <c r="A500" s="41">
        <v>50338</v>
      </c>
      <c r="B500" s="40" t="s">
        <v>893</v>
      </c>
      <c r="C500" s="51" t="s">
        <v>1388</v>
      </c>
      <c r="D500" s="40" t="s">
        <v>1358</v>
      </c>
    </row>
    <row r="501" spans="1:4" x14ac:dyDescent="0.15">
      <c r="A501" s="41">
        <v>50339</v>
      </c>
      <c r="B501" s="40" t="s">
        <v>894</v>
      </c>
      <c r="C501" s="51" t="s">
        <v>1388</v>
      </c>
      <c r="D501" s="40" t="s">
        <v>1359</v>
      </c>
    </row>
    <row r="502" spans="1:4" x14ac:dyDescent="0.15">
      <c r="A502" s="41">
        <v>50340</v>
      </c>
      <c r="B502" s="40" t="s">
        <v>895</v>
      </c>
      <c r="C502" s="51" t="s">
        <v>1388</v>
      </c>
      <c r="D502" s="40" t="s">
        <v>1360</v>
      </c>
    </row>
    <row r="503" spans="1:4" x14ac:dyDescent="0.15">
      <c r="A503" s="41">
        <v>50341</v>
      </c>
      <c r="B503" s="40" t="s">
        <v>896</v>
      </c>
      <c r="C503" s="51" t="s">
        <v>1388</v>
      </c>
      <c r="D503" s="40" t="s">
        <v>1361</v>
      </c>
    </row>
    <row r="504" spans="1:4" x14ac:dyDescent="0.15">
      <c r="A504" s="41">
        <v>50342</v>
      </c>
      <c r="B504" s="40" t="s">
        <v>897</v>
      </c>
      <c r="C504" s="51" t="s">
        <v>1388</v>
      </c>
      <c r="D504" s="40" t="s">
        <v>1362</v>
      </c>
    </row>
    <row r="505" spans="1:4" x14ac:dyDescent="0.15">
      <c r="A505" s="41"/>
      <c r="B505" s="40" t="s">
        <v>898</v>
      </c>
      <c r="C505" s="51" t="s">
        <v>1388</v>
      </c>
      <c r="D505" s="40" t="s">
        <v>1363</v>
      </c>
    </row>
    <row r="506" spans="1:4" x14ac:dyDescent="0.15">
      <c r="A506" s="41">
        <v>50344</v>
      </c>
      <c r="B506" s="40" t="s">
        <v>899</v>
      </c>
      <c r="C506" s="51" t="s">
        <v>1388</v>
      </c>
      <c r="D506" s="40" t="s">
        <v>1364</v>
      </c>
    </row>
    <row r="507" spans="1:4" x14ac:dyDescent="0.15">
      <c r="A507" s="41">
        <v>50345</v>
      </c>
      <c r="B507" s="40" t="s">
        <v>900</v>
      </c>
      <c r="C507" s="51" t="s">
        <v>1388</v>
      </c>
      <c r="D507" s="40" t="s">
        <v>1365</v>
      </c>
    </row>
    <row r="508" spans="1:4" x14ac:dyDescent="0.15">
      <c r="A508" s="41">
        <v>50346</v>
      </c>
      <c r="B508" s="40" t="s">
        <v>901</v>
      </c>
      <c r="C508" s="51" t="s">
        <v>1388</v>
      </c>
      <c r="D508" s="40" t="s">
        <v>1366</v>
      </c>
    </row>
    <row r="509" spans="1:4" x14ac:dyDescent="0.15">
      <c r="A509" s="41">
        <v>50348</v>
      </c>
      <c r="B509" s="40" t="s">
        <v>902</v>
      </c>
      <c r="C509" s="51" t="s">
        <v>1388</v>
      </c>
      <c r="D509" s="40" t="s">
        <v>1367</v>
      </c>
    </row>
    <row r="510" spans="1:4" x14ac:dyDescent="0.15">
      <c r="A510" s="41">
        <v>50349</v>
      </c>
      <c r="B510" s="40" t="s">
        <v>903</v>
      </c>
      <c r="C510" s="51" t="s">
        <v>1388</v>
      </c>
      <c r="D510" s="40" t="s">
        <v>1368</v>
      </c>
    </row>
    <row r="511" spans="1:4" x14ac:dyDescent="0.15">
      <c r="A511" s="41">
        <v>50350</v>
      </c>
      <c r="B511" s="40" t="s">
        <v>904</v>
      </c>
      <c r="C511" s="51" t="s">
        <v>1388</v>
      </c>
      <c r="D511" s="40" t="s">
        <v>1369</v>
      </c>
    </row>
    <row r="512" spans="1:4" x14ac:dyDescent="0.15">
      <c r="A512" s="41">
        <v>50351</v>
      </c>
      <c r="B512" s="40" t="s">
        <v>905</v>
      </c>
      <c r="C512" s="51" t="s">
        <v>1388</v>
      </c>
      <c r="D512" s="40" t="s">
        <v>1370</v>
      </c>
    </row>
    <row r="513" spans="1:4" x14ac:dyDescent="0.15">
      <c r="A513" s="41">
        <v>50352</v>
      </c>
      <c r="B513" s="40" t="s">
        <v>906</v>
      </c>
      <c r="C513" s="51" t="s">
        <v>1388</v>
      </c>
      <c r="D513" s="40" t="s">
        <v>1371</v>
      </c>
    </row>
    <row r="514" spans="1:4" x14ac:dyDescent="0.15">
      <c r="A514" s="41">
        <v>50353</v>
      </c>
      <c r="B514" s="40" t="s">
        <v>907</v>
      </c>
      <c r="C514" s="51" t="s">
        <v>1388</v>
      </c>
      <c r="D514" s="40" t="s">
        <v>1372</v>
      </c>
    </row>
    <row r="515" spans="1:4" x14ac:dyDescent="0.15">
      <c r="A515" s="41"/>
      <c r="B515" s="40"/>
      <c r="C515" s="51"/>
      <c r="D515" s="40"/>
    </row>
    <row r="516" spans="1:4" x14ac:dyDescent="0.15">
      <c r="A516" s="41">
        <v>60301</v>
      </c>
      <c r="B516" s="40" t="s">
        <v>908</v>
      </c>
      <c r="C516" s="51" t="s">
        <v>1389</v>
      </c>
      <c r="D516" s="40" t="s">
        <v>1373</v>
      </c>
    </row>
    <row r="517" spans="1:4" x14ac:dyDescent="0.15">
      <c r="A517" s="41">
        <v>60302</v>
      </c>
      <c r="B517" s="40" t="s">
        <v>909</v>
      </c>
      <c r="C517" s="51" t="s">
        <v>1389</v>
      </c>
      <c r="D517" s="40" t="s">
        <v>1374</v>
      </c>
    </row>
    <row r="518" spans="1:4" x14ac:dyDescent="0.15">
      <c r="A518" s="41">
        <v>60303</v>
      </c>
      <c r="B518" s="40" t="s">
        <v>910</v>
      </c>
      <c r="C518" s="51" t="s">
        <v>1389</v>
      </c>
      <c r="D518" s="40" t="s">
        <v>1375</v>
      </c>
    </row>
    <row r="519" spans="1:4" x14ac:dyDescent="0.15">
      <c r="A519" s="41">
        <v>60304</v>
      </c>
      <c r="B519" s="40" t="s">
        <v>1520</v>
      </c>
      <c r="C519" s="51" t="s">
        <v>1389</v>
      </c>
      <c r="D519" s="40" t="s">
        <v>1521</v>
      </c>
    </row>
    <row r="520" spans="1:4" x14ac:dyDescent="0.15">
      <c r="A520" s="41">
        <v>60305</v>
      </c>
      <c r="B520" s="40" t="s">
        <v>911</v>
      </c>
      <c r="C520" s="51" t="s">
        <v>1389</v>
      </c>
      <c r="D520" s="40" t="s">
        <v>1376</v>
      </c>
    </row>
    <row r="521" spans="1:4" x14ac:dyDescent="0.15">
      <c r="A521" s="41">
        <v>60306</v>
      </c>
      <c r="B521" s="40" t="s">
        <v>912</v>
      </c>
      <c r="C521" s="51" t="s">
        <v>1389</v>
      </c>
      <c r="D521" s="40" t="s">
        <v>1377</v>
      </c>
    </row>
    <row r="522" spans="1:4" x14ac:dyDescent="0.15">
      <c r="A522" s="41">
        <v>60307</v>
      </c>
      <c r="B522" s="40" t="s">
        <v>913</v>
      </c>
      <c r="C522" s="51" t="s">
        <v>1389</v>
      </c>
      <c r="D522" s="40" t="s">
        <v>1378</v>
      </c>
    </row>
    <row r="523" spans="1:4" x14ac:dyDescent="0.15">
      <c r="A523" s="41">
        <v>60308</v>
      </c>
      <c r="B523" s="40" t="s">
        <v>914</v>
      </c>
      <c r="C523" s="51" t="s">
        <v>1389</v>
      </c>
      <c r="D523" s="40" t="s">
        <v>1379</v>
      </c>
    </row>
    <row r="524" spans="1:4" x14ac:dyDescent="0.15">
      <c r="A524" s="41">
        <v>60309</v>
      </c>
      <c r="B524" s="40" t="s">
        <v>915</v>
      </c>
      <c r="C524" s="51" t="s">
        <v>1389</v>
      </c>
      <c r="D524" s="40" t="s">
        <v>1380</v>
      </c>
    </row>
    <row r="525" spans="1:4" x14ac:dyDescent="0.15">
      <c r="A525" s="41">
        <v>60310</v>
      </c>
      <c r="B525" s="40" t="s">
        <v>916</v>
      </c>
      <c r="C525" s="51" t="s">
        <v>1389</v>
      </c>
      <c r="D525" s="40" t="s">
        <v>1381</v>
      </c>
    </row>
    <row r="526" spans="1:4" x14ac:dyDescent="0.15">
      <c r="A526" s="41">
        <v>60311</v>
      </c>
      <c r="B526" s="40" t="s">
        <v>917</v>
      </c>
      <c r="C526" s="51" t="s">
        <v>1389</v>
      </c>
      <c r="D526" s="40" t="s">
        <v>1382</v>
      </c>
    </row>
    <row r="527" spans="1:4" ht="14.25" customHeight="1" x14ac:dyDescent="0.15">
      <c r="A527" s="41">
        <v>60312</v>
      </c>
      <c r="B527" s="40" t="s">
        <v>1468</v>
      </c>
      <c r="C527" s="51" t="s">
        <v>1389</v>
      </c>
      <c r="D527" s="40" t="s">
        <v>1469</v>
      </c>
    </row>
    <row r="528" spans="1:4" x14ac:dyDescent="0.15">
      <c r="A528" s="41">
        <v>60313</v>
      </c>
      <c r="B528" s="40" t="s">
        <v>1470</v>
      </c>
      <c r="C528" s="51" t="s">
        <v>1389</v>
      </c>
      <c r="D528" s="40" t="s">
        <v>1471</v>
      </c>
    </row>
    <row r="529" spans="1:4" x14ac:dyDescent="0.15">
      <c r="A529" s="44"/>
      <c r="B529" s="38"/>
      <c r="C529" s="51"/>
      <c r="D529" s="38"/>
    </row>
    <row r="530" spans="1:4" ht="14.25" x14ac:dyDescent="0.15">
      <c r="A530" s="36"/>
      <c r="B530" s="36" t="s">
        <v>449</v>
      </c>
      <c r="C530" s="36" t="s">
        <v>2</v>
      </c>
      <c r="D530" s="36"/>
    </row>
    <row r="531" spans="1:4" x14ac:dyDescent="0.15">
      <c r="A531" s="41">
        <v>70201</v>
      </c>
      <c r="B531" s="48" t="s">
        <v>918</v>
      </c>
      <c r="C531" s="51" t="s">
        <v>1388</v>
      </c>
      <c r="D531" s="48" t="s">
        <v>1383</v>
      </c>
    </row>
    <row r="532" spans="1:4" x14ac:dyDescent="0.15">
      <c r="A532" s="41">
        <v>70202</v>
      </c>
      <c r="B532" s="48" t="s">
        <v>919</v>
      </c>
      <c r="C532" s="51" t="s">
        <v>1388</v>
      </c>
      <c r="D532" s="48" t="s">
        <v>1384</v>
      </c>
    </row>
    <row r="533" spans="1:4" x14ac:dyDescent="0.15">
      <c r="A533" s="41">
        <v>70203</v>
      </c>
      <c r="B533" s="48" t="s">
        <v>920</v>
      </c>
      <c r="C533" s="51" t="s">
        <v>1388</v>
      </c>
      <c r="D533" s="48" t="s">
        <v>1385</v>
      </c>
    </row>
    <row r="534" spans="1:4" x14ac:dyDescent="0.15">
      <c r="A534" s="41">
        <v>80201</v>
      </c>
      <c r="B534" s="40" t="s">
        <v>921</v>
      </c>
      <c r="C534" s="51" t="s">
        <v>1389</v>
      </c>
      <c r="D534" s="40" t="s">
        <v>1386</v>
      </c>
    </row>
    <row r="535" spans="1:4" x14ac:dyDescent="0.15">
      <c r="A535" s="37">
        <v>80202</v>
      </c>
      <c r="B535" s="40" t="s">
        <v>922</v>
      </c>
      <c r="C535" s="51" t="s">
        <v>1389</v>
      </c>
      <c r="D535" s="40" t="s">
        <v>1387</v>
      </c>
    </row>
    <row r="536" spans="1:4" x14ac:dyDescent="0.15">
      <c r="A536" s="41">
        <v>70301</v>
      </c>
      <c r="B536" s="40" t="s">
        <v>923</v>
      </c>
      <c r="C536" s="51" t="s">
        <v>1388</v>
      </c>
      <c r="D536" s="40" t="s">
        <v>1383</v>
      </c>
    </row>
    <row r="537" spans="1:4" x14ac:dyDescent="0.15">
      <c r="A537" s="41">
        <v>70302</v>
      </c>
      <c r="B537" s="40" t="s">
        <v>924</v>
      </c>
      <c r="C537" s="51" t="s">
        <v>1388</v>
      </c>
      <c r="D537" s="40" t="s">
        <v>1384</v>
      </c>
    </row>
    <row r="538" spans="1:4" x14ac:dyDescent="0.15">
      <c r="A538" s="41">
        <v>70303</v>
      </c>
      <c r="B538" s="40" t="s">
        <v>925</v>
      </c>
      <c r="C538" s="51" t="s">
        <v>1388</v>
      </c>
      <c r="D538" s="40" t="s">
        <v>1385</v>
      </c>
    </row>
    <row r="539" spans="1:4" ht="14.25" customHeight="1" x14ac:dyDescent="0.15">
      <c r="A539" s="41">
        <v>80301</v>
      </c>
      <c r="B539" s="40" t="s">
        <v>926</v>
      </c>
      <c r="C539" s="51" t="s">
        <v>1390</v>
      </c>
      <c r="D539" s="40" t="s">
        <v>1386</v>
      </c>
    </row>
    <row r="540" spans="1:4" x14ac:dyDescent="0.15">
      <c r="A540" s="37">
        <v>80302</v>
      </c>
      <c r="B540" s="40" t="s">
        <v>927</v>
      </c>
      <c r="C540" s="51" t="s">
        <v>1390</v>
      </c>
      <c r="D540" s="40" t="s">
        <v>1387</v>
      </c>
    </row>
    <row r="541" spans="1:4" x14ac:dyDescent="0.15">
      <c r="A541" s="44"/>
      <c r="B541" s="38"/>
      <c r="C541" s="51"/>
      <c r="D541" s="38"/>
    </row>
    <row r="542" spans="1:4" ht="14.25" x14ac:dyDescent="0.15">
      <c r="A542" s="36"/>
      <c r="B542" s="36" t="s">
        <v>451</v>
      </c>
      <c r="C542" s="36" t="s">
        <v>2</v>
      </c>
      <c r="D542" s="36"/>
    </row>
    <row r="543" spans="1:4" x14ac:dyDescent="0.15">
      <c r="A543" s="44">
        <v>40101</v>
      </c>
      <c r="B543" s="45" t="s">
        <v>928</v>
      </c>
      <c r="C543" s="51" t="s">
        <v>1391</v>
      </c>
      <c r="D543" s="45" t="s">
        <v>231</v>
      </c>
    </row>
    <row r="544" spans="1:4" x14ac:dyDescent="0.15">
      <c r="A544" s="52">
        <v>40201</v>
      </c>
      <c r="B544" s="45" t="s">
        <v>929</v>
      </c>
      <c r="C544" s="51" t="s">
        <v>1391</v>
      </c>
      <c r="D544" s="48" t="s">
        <v>376</v>
      </c>
    </row>
    <row r="545" spans="1:4" ht="14.25" customHeight="1" x14ac:dyDescent="0.15">
      <c r="A545" s="37">
        <v>40302</v>
      </c>
      <c r="B545" s="45" t="s">
        <v>930</v>
      </c>
      <c r="C545" s="51" t="s">
        <v>1391</v>
      </c>
      <c r="D545" s="40" t="s">
        <v>1392</v>
      </c>
    </row>
    <row r="546" spans="1:4" x14ac:dyDescent="0.15">
      <c r="A546" s="44">
        <v>40303</v>
      </c>
      <c r="B546" s="38" t="s">
        <v>931</v>
      </c>
      <c r="C546" s="51" t="s">
        <v>1391</v>
      </c>
      <c r="D546" s="38" t="s">
        <v>393</v>
      </c>
    </row>
    <row r="547" spans="1:4" x14ac:dyDescent="0.15">
      <c r="A547" s="44"/>
      <c r="B547" s="38"/>
      <c r="C547" s="51"/>
      <c r="D547" s="38"/>
    </row>
    <row r="548" spans="1:4" ht="14.25" x14ac:dyDescent="0.15">
      <c r="A548" s="36"/>
      <c r="B548" s="36" t="s">
        <v>448</v>
      </c>
      <c r="C548" s="36" t="s">
        <v>2</v>
      </c>
      <c r="D548" s="36"/>
    </row>
    <row r="549" spans="1:4" x14ac:dyDescent="0.15">
      <c r="A549" s="37">
        <v>50401</v>
      </c>
      <c r="B549" s="38" t="s">
        <v>932</v>
      </c>
      <c r="C549" s="39" t="s">
        <v>1388</v>
      </c>
      <c r="D549" s="38" t="s">
        <v>380</v>
      </c>
    </row>
    <row r="550" spans="1:4" x14ac:dyDescent="0.15">
      <c r="A550" s="37">
        <v>50402</v>
      </c>
      <c r="B550" s="38" t="s">
        <v>933</v>
      </c>
      <c r="C550" s="39" t="s">
        <v>1388</v>
      </c>
      <c r="D550" s="38" t="s">
        <v>382</v>
      </c>
    </row>
    <row r="551" spans="1:4" x14ac:dyDescent="0.15">
      <c r="A551" s="37">
        <v>50403</v>
      </c>
      <c r="B551" s="38" t="s">
        <v>439</v>
      </c>
      <c r="C551" s="39" t="s">
        <v>1388</v>
      </c>
      <c r="D551" s="38" t="s">
        <v>440</v>
      </c>
    </row>
    <row r="552" spans="1:4" x14ac:dyDescent="0.15">
      <c r="A552" s="37">
        <v>50404</v>
      </c>
      <c r="B552" s="38" t="s">
        <v>934</v>
      </c>
      <c r="C552" s="39" t="s">
        <v>1388</v>
      </c>
      <c r="D552" s="38" t="s">
        <v>441</v>
      </c>
    </row>
    <row r="553" spans="1:4" x14ac:dyDescent="0.15">
      <c r="A553" s="37">
        <v>50405</v>
      </c>
      <c r="B553" s="38" t="s">
        <v>1472</v>
      </c>
      <c r="C553" s="39" t="s">
        <v>1388</v>
      </c>
      <c r="D553" s="38" t="s">
        <v>936</v>
      </c>
    </row>
    <row r="554" spans="1:4" x14ac:dyDescent="0.15">
      <c r="A554" s="37">
        <v>50406</v>
      </c>
      <c r="B554" s="38" t="s">
        <v>935</v>
      </c>
      <c r="C554" s="39" t="s">
        <v>1388</v>
      </c>
      <c r="D554" s="38" t="s">
        <v>442</v>
      </c>
    </row>
    <row r="555" spans="1:4" x14ac:dyDescent="0.15">
      <c r="A555" s="37">
        <v>50408</v>
      </c>
      <c r="B555" s="38" t="s">
        <v>1473</v>
      </c>
      <c r="C555" s="39" t="s">
        <v>1388</v>
      </c>
      <c r="D555" s="38" t="s">
        <v>937</v>
      </c>
    </row>
    <row r="556" spans="1:4" x14ac:dyDescent="0.15">
      <c r="A556" s="37"/>
      <c r="B556" s="38"/>
      <c r="C556" s="39"/>
      <c r="D556" s="38"/>
    </row>
  </sheetData>
  <phoneticPr fontId="2"/>
  <pageMargins left="0.78740157480314965" right="0.78740157480314965" top="0.31496062992125984" bottom="0.19685039370078741" header="0.51181102362204722" footer="0.1968503937007874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130"/>
  <sheetViews>
    <sheetView view="pageBreakPreview" zoomScale="112" zoomScaleNormal="100" zoomScaleSheetLayoutView="112" workbookViewId="0">
      <selection activeCell="F107" sqref="F107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3" customWidth="1"/>
    <col min="10" max="10" width="10" style="4" customWidth="1"/>
    <col min="11" max="11" width="13.75" style="3" customWidth="1"/>
    <col min="12" max="12" width="1.875" style="3" customWidth="1"/>
    <col min="13" max="13" width="3.75" style="3" customWidth="1"/>
    <col min="14" max="14" width="10" style="3" customWidth="1"/>
    <col min="15" max="15" width="13.75" style="3" customWidth="1"/>
    <col min="16" max="16" width="3.75" style="3" customWidth="1"/>
    <col min="17" max="17" width="8.75" style="4" customWidth="1"/>
    <col min="18" max="18" width="12.5" style="5" customWidth="1"/>
    <col min="19" max="22" width="9" style="6"/>
    <col min="23" max="16384" width="9" style="2"/>
  </cols>
  <sheetData>
    <row r="2" spans="1:15" ht="35.25" customHeight="1" x14ac:dyDescent="0.15">
      <c r="A2" s="244" t="s">
        <v>443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ht="18.75" customHeight="1" thickBot="1" x14ac:dyDescent="0.2">
      <c r="A3" s="243" t="s">
        <v>1401</v>
      </c>
      <c r="B3" s="243"/>
      <c r="C3" s="24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25" customHeight="1" x14ac:dyDescent="0.15">
      <c r="A4" s="245" t="s">
        <v>430</v>
      </c>
      <c r="B4" s="246"/>
      <c r="C4" s="247"/>
      <c r="D4" s="120"/>
      <c r="E4" s="245" t="s">
        <v>431</v>
      </c>
      <c r="F4" s="246"/>
      <c r="G4" s="247"/>
      <c r="H4" s="124"/>
      <c r="I4" s="245" t="s">
        <v>432</v>
      </c>
      <c r="J4" s="246"/>
      <c r="K4" s="247"/>
      <c r="L4" s="120"/>
      <c r="M4" s="245" t="s">
        <v>379</v>
      </c>
      <c r="N4" s="246"/>
      <c r="O4" s="247"/>
    </row>
    <row r="5" spans="1:15" ht="14.25" customHeight="1" thickBot="1" x14ac:dyDescent="0.2">
      <c r="A5" s="248"/>
      <c r="B5" s="249"/>
      <c r="C5" s="250"/>
      <c r="D5" s="120"/>
      <c r="E5" s="248"/>
      <c r="F5" s="249"/>
      <c r="G5" s="250"/>
      <c r="H5" s="124"/>
      <c r="I5" s="248"/>
      <c r="J5" s="249"/>
      <c r="K5" s="250"/>
      <c r="L5" s="120"/>
      <c r="M5" s="248"/>
      <c r="N5" s="249"/>
      <c r="O5" s="250"/>
    </row>
    <row r="6" spans="1:15" ht="14.25" customHeight="1" x14ac:dyDescent="0.15">
      <c r="A6" s="251" t="s">
        <v>1414</v>
      </c>
      <c r="B6" s="7">
        <v>11101</v>
      </c>
      <c r="C6" s="11" t="s">
        <v>25</v>
      </c>
      <c r="D6" s="8"/>
      <c r="E6" s="251" t="s">
        <v>421</v>
      </c>
      <c r="F6" s="7">
        <v>16101</v>
      </c>
      <c r="G6" s="9" t="s">
        <v>27</v>
      </c>
      <c r="H6" s="8"/>
      <c r="I6" s="262" t="s">
        <v>422</v>
      </c>
      <c r="J6" s="125">
        <v>22101</v>
      </c>
      <c r="K6" s="126" t="s">
        <v>29</v>
      </c>
      <c r="L6" s="127"/>
      <c r="M6" s="251" t="s">
        <v>352</v>
      </c>
      <c r="N6" s="10">
        <v>50401</v>
      </c>
      <c r="O6" s="11" t="s">
        <v>380</v>
      </c>
    </row>
    <row r="7" spans="1:15" ht="14.25" customHeight="1" x14ac:dyDescent="0.15">
      <c r="A7" s="252"/>
      <c r="B7" s="7">
        <v>11102</v>
      </c>
      <c r="C7" s="9" t="s">
        <v>34</v>
      </c>
      <c r="D7" s="8"/>
      <c r="E7" s="252"/>
      <c r="F7" s="7">
        <v>16102</v>
      </c>
      <c r="G7" s="9" t="s">
        <v>37</v>
      </c>
      <c r="H7" s="8"/>
      <c r="I7" s="241"/>
      <c r="J7" s="128">
        <v>22102</v>
      </c>
      <c r="K7" s="129" t="s">
        <v>39</v>
      </c>
      <c r="L7" s="127"/>
      <c r="M7" s="252"/>
      <c r="N7" s="7">
        <v>50402</v>
      </c>
      <c r="O7" s="9" t="s">
        <v>382</v>
      </c>
    </row>
    <row r="8" spans="1:15" ht="14.25" customHeight="1" x14ac:dyDescent="0.15">
      <c r="A8" s="252"/>
      <c r="B8" s="7">
        <v>11103</v>
      </c>
      <c r="C8" s="9" t="s">
        <v>43</v>
      </c>
      <c r="D8" s="8"/>
      <c r="E8" s="252"/>
      <c r="F8" s="7">
        <v>16103</v>
      </c>
      <c r="G8" s="9" t="s">
        <v>46</v>
      </c>
      <c r="H8" s="8"/>
      <c r="I8" s="241"/>
      <c r="J8" s="128">
        <v>22103</v>
      </c>
      <c r="K8" s="129" t="s">
        <v>48</v>
      </c>
      <c r="L8" s="127"/>
      <c r="M8" s="252"/>
      <c r="N8" s="7">
        <v>50403</v>
      </c>
      <c r="O8" s="9" t="s">
        <v>440</v>
      </c>
    </row>
    <row r="9" spans="1:15" ht="14.25" customHeight="1" x14ac:dyDescent="0.15">
      <c r="A9" s="252"/>
      <c r="B9" s="7">
        <v>11104</v>
      </c>
      <c r="C9" s="9" t="s">
        <v>51</v>
      </c>
      <c r="D9" s="8"/>
      <c r="E9" s="252"/>
      <c r="F9" s="7">
        <v>16104</v>
      </c>
      <c r="G9" s="9" t="s">
        <v>54</v>
      </c>
      <c r="H9" s="8"/>
      <c r="I9" s="241"/>
      <c r="J9" s="128">
        <v>22104</v>
      </c>
      <c r="K9" s="129" t="s">
        <v>55</v>
      </c>
      <c r="L9" s="127"/>
      <c r="M9" s="252"/>
      <c r="N9" s="7">
        <v>50404</v>
      </c>
      <c r="O9" s="9" t="s">
        <v>441</v>
      </c>
    </row>
    <row r="10" spans="1:15" ht="14.25" customHeight="1" x14ac:dyDescent="0.15">
      <c r="A10" s="252"/>
      <c r="B10" s="7">
        <v>11105</v>
      </c>
      <c r="C10" s="9" t="s">
        <v>60</v>
      </c>
      <c r="D10" s="8"/>
      <c r="E10" s="252"/>
      <c r="F10" s="7">
        <v>16105</v>
      </c>
      <c r="G10" s="9" t="s">
        <v>63</v>
      </c>
      <c r="H10" s="8"/>
      <c r="I10" s="241"/>
      <c r="J10" s="128">
        <v>22105</v>
      </c>
      <c r="K10" s="129" t="s">
        <v>64</v>
      </c>
      <c r="L10" s="127"/>
      <c r="M10" s="252"/>
      <c r="N10" s="7">
        <v>50405</v>
      </c>
      <c r="O10" s="9" t="s">
        <v>1474</v>
      </c>
    </row>
    <row r="11" spans="1:15" ht="14.25" customHeight="1" x14ac:dyDescent="0.15">
      <c r="A11" s="252"/>
      <c r="B11" s="7">
        <v>11106</v>
      </c>
      <c r="C11" s="9" t="s">
        <v>68</v>
      </c>
      <c r="D11" s="8"/>
      <c r="E11" s="252"/>
      <c r="F11" s="7">
        <v>16106</v>
      </c>
      <c r="G11" s="9" t="s">
        <v>71</v>
      </c>
      <c r="H11" s="8"/>
      <c r="I11" s="241"/>
      <c r="J11" s="128">
        <v>22107</v>
      </c>
      <c r="K11" s="129" t="s">
        <v>72</v>
      </c>
      <c r="L11" s="127"/>
      <c r="M11" s="252"/>
      <c r="N11" s="7">
        <v>50406</v>
      </c>
      <c r="O11" s="9" t="s">
        <v>442</v>
      </c>
    </row>
    <row r="12" spans="1:15" ht="14.25" customHeight="1" x14ac:dyDescent="0.15">
      <c r="A12" s="252"/>
      <c r="B12" s="7">
        <v>11107</v>
      </c>
      <c r="C12" s="9" t="s">
        <v>76</v>
      </c>
      <c r="D12" s="8"/>
      <c r="E12" s="252"/>
      <c r="F12" s="7">
        <v>16107</v>
      </c>
      <c r="G12" s="9" t="s">
        <v>79</v>
      </c>
      <c r="H12" s="8"/>
      <c r="I12" s="241"/>
      <c r="J12" s="128">
        <v>22112</v>
      </c>
      <c r="K12" s="129" t="s">
        <v>80</v>
      </c>
      <c r="L12" s="127"/>
      <c r="M12" s="252"/>
      <c r="N12" s="7">
        <v>50408</v>
      </c>
      <c r="O12" s="9" t="s">
        <v>1475</v>
      </c>
    </row>
    <row r="13" spans="1:15" ht="14.25" customHeight="1" thickBot="1" x14ac:dyDescent="0.2">
      <c r="A13" s="252"/>
      <c r="B13" s="7">
        <v>11108</v>
      </c>
      <c r="C13" s="9" t="s">
        <v>83</v>
      </c>
      <c r="D13" s="8"/>
      <c r="E13" s="252"/>
      <c r="F13" s="7">
        <v>16108</v>
      </c>
      <c r="G13" s="9" t="s">
        <v>85</v>
      </c>
      <c r="H13" s="8"/>
      <c r="I13" s="241"/>
      <c r="J13" s="128">
        <v>22113</v>
      </c>
      <c r="K13" s="129" t="s">
        <v>88</v>
      </c>
      <c r="L13" s="127"/>
      <c r="M13" s="254"/>
      <c r="N13" s="16"/>
      <c r="O13" s="13"/>
    </row>
    <row r="14" spans="1:15" ht="14.25" customHeight="1" thickBot="1" x14ac:dyDescent="0.2">
      <c r="A14" s="252"/>
      <c r="B14" s="7">
        <v>11109</v>
      </c>
      <c r="C14" s="9" t="s">
        <v>75</v>
      </c>
      <c r="D14" s="8"/>
      <c r="E14" s="252"/>
      <c r="F14" s="7">
        <v>16109</v>
      </c>
      <c r="G14" s="9" t="s">
        <v>94</v>
      </c>
      <c r="H14" s="8"/>
      <c r="I14" s="241"/>
      <c r="J14" s="128">
        <v>22114</v>
      </c>
      <c r="K14" s="129" t="s">
        <v>96</v>
      </c>
      <c r="L14" s="127"/>
    </row>
    <row r="15" spans="1:15" ht="14.25" customHeight="1" x14ac:dyDescent="0.15">
      <c r="A15" s="252"/>
      <c r="B15" s="7">
        <v>11110</v>
      </c>
      <c r="C15" s="9" t="s">
        <v>100</v>
      </c>
      <c r="D15" s="8"/>
      <c r="E15" s="252"/>
      <c r="F15" s="7">
        <v>16110</v>
      </c>
      <c r="G15" s="9" t="s">
        <v>103</v>
      </c>
      <c r="H15" s="8"/>
      <c r="I15" s="241"/>
      <c r="J15" s="128">
        <v>22122</v>
      </c>
      <c r="K15" s="129" t="s">
        <v>120</v>
      </c>
      <c r="L15" s="127"/>
      <c r="M15" s="245" t="s">
        <v>1476</v>
      </c>
      <c r="N15" s="246"/>
      <c r="O15" s="247"/>
    </row>
    <row r="16" spans="1:15" ht="14.25" customHeight="1" thickBot="1" x14ac:dyDescent="0.2">
      <c r="A16" s="252"/>
      <c r="B16" s="7">
        <v>11111</v>
      </c>
      <c r="C16" s="9" t="s">
        <v>108</v>
      </c>
      <c r="D16" s="8"/>
      <c r="E16" s="252"/>
      <c r="F16" s="7">
        <v>16111</v>
      </c>
      <c r="G16" s="9" t="s">
        <v>111</v>
      </c>
      <c r="H16" s="8"/>
      <c r="I16" s="241"/>
      <c r="J16" s="128">
        <v>22124</v>
      </c>
      <c r="K16" s="129" t="s">
        <v>128</v>
      </c>
      <c r="L16" s="127"/>
      <c r="M16" s="248"/>
      <c r="N16" s="249"/>
      <c r="O16" s="250"/>
    </row>
    <row r="17" spans="1:15" ht="14.25" customHeight="1" x14ac:dyDescent="0.15">
      <c r="A17" s="252"/>
      <c r="B17" s="7">
        <v>11112</v>
      </c>
      <c r="C17" s="9" t="s">
        <v>116</v>
      </c>
      <c r="D17" s="8"/>
      <c r="E17" s="252"/>
      <c r="F17" s="7">
        <v>16112</v>
      </c>
      <c r="G17" s="9" t="s">
        <v>119</v>
      </c>
      <c r="H17" s="8"/>
      <c r="I17" s="241"/>
      <c r="J17" s="128">
        <v>22128</v>
      </c>
      <c r="K17" s="129" t="s">
        <v>135</v>
      </c>
      <c r="L17" s="127"/>
      <c r="M17" s="255" t="s">
        <v>437</v>
      </c>
      <c r="N17" s="125">
        <v>40101</v>
      </c>
      <c r="O17" s="126" t="s">
        <v>231</v>
      </c>
    </row>
    <row r="18" spans="1:15" ht="14.25" customHeight="1" x14ac:dyDescent="0.15">
      <c r="A18" s="252"/>
      <c r="B18" s="7">
        <v>11113</v>
      </c>
      <c r="C18" s="9" t="s">
        <v>123</v>
      </c>
      <c r="D18" s="8"/>
      <c r="E18" s="252"/>
      <c r="F18" s="7">
        <v>16113</v>
      </c>
      <c r="G18" s="9" t="s">
        <v>126</v>
      </c>
      <c r="H18" s="8"/>
      <c r="I18" s="242"/>
      <c r="J18" s="130"/>
      <c r="K18" s="131"/>
      <c r="L18" s="127"/>
      <c r="M18" s="256"/>
      <c r="N18" s="128">
        <v>40303</v>
      </c>
      <c r="O18" s="9" t="s">
        <v>393</v>
      </c>
    </row>
    <row r="19" spans="1:15" ht="14.25" customHeight="1" thickBot="1" x14ac:dyDescent="0.2">
      <c r="A19" s="252"/>
      <c r="B19" s="7">
        <v>11114</v>
      </c>
      <c r="C19" s="9" t="s">
        <v>1477</v>
      </c>
      <c r="D19" s="8"/>
      <c r="E19" s="252"/>
      <c r="F19" s="7">
        <v>16114</v>
      </c>
      <c r="G19" s="9" t="s">
        <v>133</v>
      </c>
      <c r="H19" s="8"/>
      <c r="I19" s="240" t="s">
        <v>423</v>
      </c>
      <c r="J19" s="132">
        <v>23101</v>
      </c>
      <c r="K19" s="133" t="s">
        <v>163</v>
      </c>
      <c r="L19" s="127"/>
      <c r="M19" s="257"/>
      <c r="N19" s="134"/>
      <c r="O19" s="135"/>
    </row>
    <row r="20" spans="1:15" ht="14.25" customHeight="1" x14ac:dyDescent="0.15">
      <c r="A20" s="252"/>
      <c r="B20" s="7">
        <v>11115</v>
      </c>
      <c r="C20" s="9" t="s">
        <v>138</v>
      </c>
      <c r="D20" s="8"/>
      <c r="E20" s="252"/>
      <c r="F20" s="7">
        <v>16115</v>
      </c>
      <c r="G20" s="9" t="s">
        <v>141</v>
      </c>
      <c r="H20" s="8"/>
      <c r="I20" s="241"/>
      <c r="J20" s="128">
        <v>23102</v>
      </c>
      <c r="K20" s="129" t="s">
        <v>172</v>
      </c>
      <c r="L20" s="127"/>
    </row>
    <row r="21" spans="1:15" ht="14.25" customHeight="1" x14ac:dyDescent="0.15">
      <c r="A21" s="252"/>
      <c r="B21" s="7">
        <v>11116</v>
      </c>
      <c r="C21" s="9" t="s">
        <v>144</v>
      </c>
      <c r="D21" s="8"/>
      <c r="E21" s="252"/>
      <c r="F21" s="7">
        <v>16116</v>
      </c>
      <c r="G21" s="9" t="s">
        <v>147</v>
      </c>
      <c r="H21" s="8"/>
      <c r="I21" s="241"/>
      <c r="J21" s="128">
        <v>23104</v>
      </c>
      <c r="K21" s="129" t="s">
        <v>179</v>
      </c>
      <c r="L21" s="127"/>
    </row>
    <row r="22" spans="1:15" ht="14.25" customHeight="1" x14ac:dyDescent="0.15">
      <c r="A22" s="252"/>
      <c r="B22" s="7">
        <v>11117</v>
      </c>
      <c r="C22" s="9" t="s">
        <v>152</v>
      </c>
      <c r="D22" s="8"/>
      <c r="E22" s="252"/>
      <c r="F22" s="7">
        <v>16117</v>
      </c>
      <c r="G22" s="9" t="s">
        <v>155</v>
      </c>
      <c r="H22" s="8"/>
      <c r="I22" s="241"/>
      <c r="J22" s="128">
        <v>23105</v>
      </c>
      <c r="K22" s="129" t="s">
        <v>187</v>
      </c>
      <c r="L22" s="127"/>
    </row>
    <row r="23" spans="1:15" ht="14.25" customHeight="1" x14ac:dyDescent="0.15">
      <c r="A23" s="252"/>
      <c r="B23" s="7">
        <v>11118</v>
      </c>
      <c r="C23" s="9" t="s">
        <v>158</v>
      </c>
      <c r="D23" s="8"/>
      <c r="E23" s="252"/>
      <c r="F23" s="7">
        <v>16118</v>
      </c>
      <c r="G23" s="9" t="s">
        <v>161</v>
      </c>
      <c r="H23" s="8"/>
      <c r="I23" s="241"/>
      <c r="J23" s="128">
        <v>23107</v>
      </c>
      <c r="K23" s="129" t="s">
        <v>195</v>
      </c>
      <c r="L23" s="127"/>
    </row>
    <row r="24" spans="1:15" ht="14.25" customHeight="1" x14ac:dyDescent="0.15">
      <c r="A24" s="252"/>
      <c r="B24" s="7">
        <v>11119</v>
      </c>
      <c r="C24" s="9" t="s">
        <v>167</v>
      </c>
      <c r="D24" s="8"/>
      <c r="E24" s="252"/>
      <c r="F24" s="7">
        <v>16119</v>
      </c>
      <c r="G24" s="9" t="s">
        <v>170</v>
      </c>
      <c r="H24" s="8"/>
      <c r="I24" s="241"/>
      <c r="J24" s="128">
        <v>23108</v>
      </c>
      <c r="K24" s="129" t="s">
        <v>203</v>
      </c>
      <c r="L24" s="127"/>
    </row>
    <row r="25" spans="1:15" ht="14.25" customHeight="1" x14ac:dyDescent="0.15">
      <c r="A25" s="253"/>
      <c r="B25" s="136"/>
      <c r="C25" s="137"/>
      <c r="D25" s="8"/>
      <c r="E25" s="252"/>
      <c r="F25" s="7">
        <v>16120</v>
      </c>
      <c r="G25" s="9" t="s">
        <v>177</v>
      </c>
      <c r="H25" s="8"/>
      <c r="I25" s="241"/>
      <c r="J25" s="128">
        <v>23110</v>
      </c>
      <c r="K25" s="129" t="s">
        <v>211</v>
      </c>
      <c r="L25" s="127"/>
    </row>
    <row r="26" spans="1:15" ht="14.25" customHeight="1" x14ac:dyDescent="0.15">
      <c r="A26" s="260" t="s">
        <v>420</v>
      </c>
      <c r="B26" s="7">
        <v>12101</v>
      </c>
      <c r="C26" s="138" t="s">
        <v>182</v>
      </c>
      <c r="D26" s="8"/>
      <c r="E26" s="252"/>
      <c r="F26" s="7">
        <v>16121</v>
      </c>
      <c r="G26" s="9" t="s">
        <v>185</v>
      </c>
      <c r="H26" s="8"/>
      <c r="I26" s="242"/>
      <c r="J26" s="130"/>
      <c r="K26" s="131"/>
      <c r="L26" s="127"/>
    </row>
    <row r="27" spans="1:15" ht="14.25" customHeight="1" x14ac:dyDescent="0.15">
      <c r="A27" s="252"/>
      <c r="B27" s="7">
        <v>12102</v>
      </c>
      <c r="C27" s="9" t="s">
        <v>191</v>
      </c>
      <c r="D27" s="8"/>
      <c r="E27" s="252"/>
      <c r="F27" s="7">
        <v>16122</v>
      </c>
      <c r="G27" s="9" t="s">
        <v>1403</v>
      </c>
      <c r="H27" s="8"/>
      <c r="I27" s="240" t="s">
        <v>424</v>
      </c>
      <c r="J27" s="12">
        <v>24101</v>
      </c>
      <c r="K27" s="129" t="s">
        <v>30</v>
      </c>
      <c r="L27" s="127"/>
    </row>
    <row r="28" spans="1:15" ht="14.25" customHeight="1" x14ac:dyDescent="0.15">
      <c r="A28" s="252"/>
      <c r="B28" s="7">
        <v>12103</v>
      </c>
      <c r="C28" s="9" t="s">
        <v>198</v>
      </c>
      <c r="D28" s="8"/>
      <c r="E28" s="252"/>
      <c r="F28" s="7">
        <v>16124</v>
      </c>
      <c r="G28" s="9" t="s">
        <v>201</v>
      </c>
      <c r="H28" s="8"/>
      <c r="I28" s="241"/>
      <c r="J28" s="12">
        <v>24102</v>
      </c>
      <c r="K28" s="129" t="s">
        <v>40</v>
      </c>
      <c r="L28" s="127"/>
    </row>
    <row r="29" spans="1:15" ht="14.25" customHeight="1" x14ac:dyDescent="0.15">
      <c r="A29" s="252"/>
      <c r="B29" s="7">
        <v>12104</v>
      </c>
      <c r="C29" s="9" t="s">
        <v>206</v>
      </c>
      <c r="D29" s="8"/>
      <c r="E29" s="252"/>
      <c r="F29" s="7">
        <v>16125</v>
      </c>
      <c r="G29" s="9" t="s">
        <v>209</v>
      </c>
      <c r="H29" s="8"/>
      <c r="I29" s="241"/>
      <c r="J29" s="12">
        <v>24103</v>
      </c>
      <c r="K29" s="129" t="s">
        <v>49</v>
      </c>
      <c r="L29" s="127"/>
    </row>
    <row r="30" spans="1:15" ht="14.25" customHeight="1" x14ac:dyDescent="0.15">
      <c r="A30" s="252"/>
      <c r="B30" s="7">
        <v>12105</v>
      </c>
      <c r="C30" s="9" t="s">
        <v>213</v>
      </c>
      <c r="D30" s="8"/>
      <c r="E30" s="252"/>
      <c r="F30" s="7">
        <v>16126</v>
      </c>
      <c r="G30" s="9" t="s">
        <v>216</v>
      </c>
      <c r="H30" s="8"/>
      <c r="I30" s="241"/>
      <c r="J30" s="12">
        <v>24104</v>
      </c>
      <c r="K30" s="129" t="s">
        <v>56</v>
      </c>
      <c r="L30" s="127"/>
      <c r="M30" s="139"/>
      <c r="N30" s="12"/>
      <c r="O30" s="8"/>
    </row>
    <row r="31" spans="1:15" ht="14.25" customHeight="1" x14ac:dyDescent="0.15">
      <c r="A31" s="252"/>
      <c r="B31" s="7">
        <v>12106</v>
      </c>
      <c r="C31" s="9" t="s">
        <v>219</v>
      </c>
      <c r="D31" s="8"/>
      <c r="E31" s="252"/>
      <c r="F31" s="7">
        <v>16127</v>
      </c>
      <c r="G31" s="9" t="s">
        <v>220</v>
      </c>
      <c r="H31" s="8"/>
      <c r="I31" s="241"/>
      <c r="J31" s="12">
        <v>24105</v>
      </c>
      <c r="K31" s="129" t="s">
        <v>65</v>
      </c>
      <c r="L31" s="127"/>
    </row>
    <row r="32" spans="1:15" ht="14.25" customHeight="1" x14ac:dyDescent="0.15">
      <c r="A32" s="252"/>
      <c r="B32" s="7">
        <v>12107</v>
      </c>
      <c r="C32" s="9" t="s">
        <v>225</v>
      </c>
      <c r="D32" s="8"/>
      <c r="E32" s="252"/>
      <c r="F32" s="7">
        <v>16128</v>
      </c>
      <c r="G32" s="9" t="s">
        <v>226</v>
      </c>
      <c r="H32" s="8"/>
      <c r="I32" s="241"/>
      <c r="J32" s="12">
        <v>24109</v>
      </c>
      <c r="K32" s="129" t="s">
        <v>73</v>
      </c>
      <c r="L32" s="127"/>
    </row>
    <row r="33" spans="1:22" ht="14.25" customHeight="1" x14ac:dyDescent="0.15">
      <c r="A33" s="252"/>
      <c r="B33" s="7">
        <v>12109</v>
      </c>
      <c r="C33" s="9" t="s">
        <v>170</v>
      </c>
      <c r="D33" s="8"/>
      <c r="E33" s="252"/>
      <c r="F33" s="7">
        <v>16129</v>
      </c>
      <c r="G33" s="9" t="s">
        <v>55</v>
      </c>
      <c r="H33" s="8"/>
      <c r="I33" s="241"/>
      <c r="J33" s="12">
        <v>24110</v>
      </c>
      <c r="K33" s="129" t="s">
        <v>81</v>
      </c>
      <c r="L33" s="127"/>
    </row>
    <row r="34" spans="1:22" ht="14.25" customHeight="1" x14ac:dyDescent="0.15">
      <c r="A34" s="252"/>
      <c r="B34" s="7">
        <v>12110</v>
      </c>
      <c r="C34" s="9" t="s">
        <v>235</v>
      </c>
      <c r="D34" s="8"/>
      <c r="E34" s="252"/>
      <c r="F34" s="7">
        <v>16130</v>
      </c>
      <c r="G34" s="9" t="s">
        <v>233</v>
      </c>
      <c r="H34" s="8"/>
      <c r="I34" s="241"/>
      <c r="J34" s="12">
        <v>24111</v>
      </c>
      <c r="K34" s="129" t="s">
        <v>89</v>
      </c>
      <c r="L34" s="127"/>
    </row>
    <row r="35" spans="1:22" ht="14.25" customHeight="1" x14ac:dyDescent="0.15">
      <c r="A35" s="252"/>
      <c r="B35" s="7">
        <v>12111</v>
      </c>
      <c r="C35" s="9" t="s">
        <v>242</v>
      </c>
      <c r="D35" s="8"/>
      <c r="E35" s="252"/>
      <c r="F35" s="7">
        <v>16131</v>
      </c>
      <c r="G35" s="9" t="s">
        <v>237</v>
      </c>
      <c r="H35" s="8"/>
      <c r="I35" s="241"/>
      <c r="J35" s="12">
        <v>24112</v>
      </c>
      <c r="K35" s="129" t="s">
        <v>97</v>
      </c>
      <c r="L35" s="127"/>
    </row>
    <row r="36" spans="1:22" ht="14.25" customHeight="1" x14ac:dyDescent="0.15">
      <c r="A36" s="252"/>
      <c r="B36" s="7">
        <v>12113</v>
      </c>
      <c r="C36" s="9" t="s">
        <v>245</v>
      </c>
      <c r="D36" s="8"/>
      <c r="E36" s="252"/>
      <c r="F36" s="7">
        <v>16132</v>
      </c>
      <c r="G36" s="9" t="s">
        <v>244</v>
      </c>
      <c r="H36" s="8"/>
      <c r="I36" s="241"/>
      <c r="J36" s="12">
        <v>24115</v>
      </c>
      <c r="K36" s="129" t="s">
        <v>105</v>
      </c>
      <c r="L36" s="127"/>
      <c r="M36" s="124"/>
      <c r="N36" s="124"/>
      <c r="O36" s="124"/>
    </row>
    <row r="37" spans="1:22" ht="14.25" customHeight="1" x14ac:dyDescent="0.15">
      <c r="A37" s="252"/>
      <c r="B37" s="7">
        <v>12114</v>
      </c>
      <c r="C37" s="9" t="s">
        <v>250</v>
      </c>
      <c r="D37" s="8"/>
      <c r="E37" s="252"/>
      <c r="F37" s="7">
        <v>16133</v>
      </c>
      <c r="G37" s="9" t="s">
        <v>247</v>
      </c>
      <c r="H37" s="8"/>
      <c r="I37" s="241"/>
      <c r="J37" s="12">
        <v>24116</v>
      </c>
      <c r="K37" s="129" t="s">
        <v>113</v>
      </c>
      <c r="L37" s="127"/>
      <c r="M37" s="140"/>
      <c r="N37" s="12"/>
      <c r="O37" s="127"/>
    </row>
    <row r="38" spans="1:22" ht="14.25" customHeight="1" x14ac:dyDescent="0.15">
      <c r="A38" s="252"/>
      <c r="B38" s="7">
        <v>12115</v>
      </c>
      <c r="C38" s="9" t="s">
        <v>254</v>
      </c>
      <c r="D38" s="8"/>
      <c r="E38" s="252"/>
      <c r="F38" s="7">
        <v>16134</v>
      </c>
      <c r="G38" s="9" t="s">
        <v>251</v>
      </c>
      <c r="H38" s="8"/>
      <c r="I38" s="241"/>
      <c r="J38" s="12">
        <v>24117</v>
      </c>
      <c r="K38" s="129" t="s">
        <v>121</v>
      </c>
      <c r="L38" s="127"/>
      <c r="M38" s="140"/>
      <c r="N38" s="12"/>
      <c r="O38" s="8"/>
    </row>
    <row r="39" spans="1:22" ht="14.25" customHeight="1" x14ac:dyDescent="0.15">
      <c r="A39" s="252"/>
      <c r="B39" s="7">
        <v>12116</v>
      </c>
      <c r="C39" s="9" t="s">
        <v>257</v>
      </c>
      <c r="D39" s="8"/>
      <c r="E39" s="252"/>
      <c r="F39" s="7">
        <v>16135</v>
      </c>
      <c r="G39" s="9" t="s">
        <v>255</v>
      </c>
      <c r="H39" s="8"/>
      <c r="I39" s="242"/>
      <c r="J39" s="130"/>
      <c r="K39" s="131"/>
      <c r="L39" s="127"/>
      <c r="M39" s="124"/>
      <c r="N39" s="124"/>
      <c r="O39" s="124"/>
    </row>
    <row r="40" spans="1:22" ht="14.25" customHeight="1" x14ac:dyDescent="0.15">
      <c r="A40" s="252"/>
      <c r="B40" s="7">
        <v>12117</v>
      </c>
      <c r="C40" s="9" t="s">
        <v>260</v>
      </c>
      <c r="D40" s="8"/>
      <c r="E40" s="252"/>
      <c r="F40" s="7">
        <v>16136</v>
      </c>
      <c r="G40" s="9" t="s">
        <v>258</v>
      </c>
      <c r="H40" s="8"/>
      <c r="I40" s="240" t="s">
        <v>1478</v>
      </c>
      <c r="J40" s="12">
        <v>25101</v>
      </c>
      <c r="K40" s="129" t="s">
        <v>149</v>
      </c>
      <c r="L40" s="127"/>
      <c r="M40" s="124"/>
      <c r="N40" s="124"/>
      <c r="O40" s="124"/>
    </row>
    <row r="41" spans="1:22" ht="14.25" customHeight="1" x14ac:dyDescent="0.15">
      <c r="A41" s="252"/>
      <c r="B41" s="7">
        <v>12118</v>
      </c>
      <c r="C41" s="9" t="s">
        <v>1479</v>
      </c>
      <c r="D41" s="8"/>
      <c r="E41" s="252"/>
      <c r="F41" s="7">
        <v>16137</v>
      </c>
      <c r="G41" s="9" t="s">
        <v>261</v>
      </c>
      <c r="H41" s="8"/>
      <c r="I41" s="241"/>
      <c r="J41" s="12">
        <v>25104</v>
      </c>
      <c r="K41" s="129" t="s">
        <v>164</v>
      </c>
      <c r="L41" s="127"/>
      <c r="M41" s="140"/>
      <c r="N41" s="12"/>
      <c r="O41" s="127"/>
    </row>
    <row r="42" spans="1:22" ht="14.25" customHeight="1" x14ac:dyDescent="0.15">
      <c r="A42" s="253"/>
      <c r="B42" s="136"/>
      <c r="C42" s="141"/>
      <c r="D42" s="8"/>
      <c r="E42" s="252"/>
      <c r="F42" s="7">
        <v>16138</v>
      </c>
      <c r="G42" s="9" t="s">
        <v>262</v>
      </c>
      <c r="H42" s="8"/>
      <c r="I42" s="241"/>
      <c r="J42" s="12">
        <v>25106</v>
      </c>
      <c r="K42" s="129" t="s">
        <v>173</v>
      </c>
      <c r="L42" s="127"/>
      <c r="M42" s="140"/>
      <c r="N42" s="12"/>
      <c r="O42" s="8"/>
    </row>
    <row r="43" spans="1:22" ht="14.25" customHeight="1" x14ac:dyDescent="0.15">
      <c r="A43" s="260" t="s">
        <v>1480</v>
      </c>
      <c r="B43" s="142">
        <v>13101</v>
      </c>
      <c r="C43" s="138" t="s">
        <v>26</v>
      </c>
      <c r="D43" s="8"/>
      <c r="E43" s="252"/>
      <c r="F43" s="7">
        <v>16139</v>
      </c>
      <c r="G43" s="9" t="s">
        <v>265</v>
      </c>
      <c r="H43" s="8"/>
      <c r="I43" s="241"/>
      <c r="J43" s="12">
        <v>25108</v>
      </c>
      <c r="K43" s="129" t="s">
        <v>180</v>
      </c>
      <c r="L43" s="127"/>
      <c r="M43" s="140"/>
      <c r="N43" s="12"/>
      <c r="O43" s="8"/>
    </row>
    <row r="44" spans="1:22" ht="14.25" customHeight="1" x14ac:dyDescent="0.15">
      <c r="A44" s="252"/>
      <c r="B44" s="7">
        <v>13102</v>
      </c>
      <c r="C44" s="9" t="s">
        <v>35</v>
      </c>
      <c r="D44" s="8"/>
      <c r="E44" s="252"/>
      <c r="F44" s="7">
        <v>16140</v>
      </c>
      <c r="G44" s="9" t="s">
        <v>267</v>
      </c>
      <c r="H44" s="8"/>
      <c r="I44" s="241"/>
      <c r="J44" s="12">
        <v>25110</v>
      </c>
      <c r="K44" s="129" t="s">
        <v>188</v>
      </c>
      <c r="L44" s="127"/>
      <c r="N44" s="4"/>
      <c r="O44" s="5"/>
      <c r="P44" s="6"/>
      <c r="Q44" s="6"/>
      <c r="R44" s="6"/>
      <c r="T44" s="2"/>
      <c r="U44" s="2"/>
      <c r="V44" s="2"/>
    </row>
    <row r="45" spans="1:22" ht="14.25" customHeight="1" x14ac:dyDescent="0.15">
      <c r="A45" s="252"/>
      <c r="B45" s="7">
        <v>13103</v>
      </c>
      <c r="C45" s="9" t="s">
        <v>44</v>
      </c>
      <c r="D45" s="8"/>
      <c r="E45" s="252"/>
      <c r="F45" s="7">
        <v>16141</v>
      </c>
      <c r="G45" s="9" t="s">
        <v>269</v>
      </c>
      <c r="H45" s="8"/>
      <c r="I45" s="242"/>
      <c r="K45" s="143"/>
      <c r="L45" s="127"/>
      <c r="N45" s="4"/>
      <c r="O45" s="5"/>
      <c r="P45" s="6"/>
      <c r="Q45" s="6"/>
      <c r="R45" s="6"/>
      <c r="T45" s="2"/>
      <c r="U45" s="2"/>
      <c r="V45" s="2"/>
    </row>
    <row r="46" spans="1:22" ht="14.25" customHeight="1" x14ac:dyDescent="0.15">
      <c r="A46" s="252"/>
      <c r="B46" s="7">
        <v>13104</v>
      </c>
      <c r="C46" s="9" t="s">
        <v>52</v>
      </c>
      <c r="D46" s="8"/>
      <c r="E46" s="252"/>
      <c r="F46" s="7">
        <v>16142</v>
      </c>
      <c r="G46" s="9" t="s">
        <v>272</v>
      </c>
      <c r="H46" s="8"/>
      <c r="I46" s="263" t="s">
        <v>1481</v>
      </c>
      <c r="J46" s="144">
        <v>26101</v>
      </c>
      <c r="K46" s="133" t="s">
        <v>217</v>
      </c>
      <c r="L46" s="127"/>
      <c r="N46" s="4"/>
      <c r="O46" s="5"/>
      <c r="P46" s="6"/>
      <c r="Q46" s="6"/>
      <c r="R46" s="6"/>
      <c r="T46" s="2"/>
      <c r="U46" s="2"/>
      <c r="V46" s="2"/>
    </row>
    <row r="47" spans="1:22" ht="14.25" customHeight="1" x14ac:dyDescent="0.15">
      <c r="A47" s="252"/>
      <c r="B47" s="7">
        <v>13105</v>
      </c>
      <c r="C47" s="9" t="s">
        <v>61</v>
      </c>
      <c r="D47" s="8"/>
      <c r="E47" s="252"/>
      <c r="F47" s="7">
        <v>16143</v>
      </c>
      <c r="G47" s="9" t="s">
        <v>274</v>
      </c>
      <c r="H47" s="8"/>
      <c r="I47" s="264"/>
      <c r="J47" s="12">
        <v>26105</v>
      </c>
      <c r="K47" s="129" t="s">
        <v>223</v>
      </c>
      <c r="L47" s="127"/>
      <c r="N47" s="4"/>
      <c r="O47" s="5"/>
      <c r="P47" s="6"/>
      <c r="Q47" s="6"/>
      <c r="R47" s="6"/>
      <c r="T47" s="2"/>
      <c r="U47" s="2"/>
      <c r="V47" s="2"/>
    </row>
    <row r="48" spans="1:22" ht="14.25" customHeight="1" x14ac:dyDescent="0.15">
      <c r="A48" s="252"/>
      <c r="B48" s="7">
        <v>13106</v>
      </c>
      <c r="C48" s="9" t="s">
        <v>69</v>
      </c>
      <c r="D48" s="8"/>
      <c r="E48" s="252"/>
      <c r="F48" s="7">
        <v>16144</v>
      </c>
      <c r="G48" s="9" t="s">
        <v>276</v>
      </c>
      <c r="H48" s="8"/>
      <c r="I48" s="264"/>
      <c r="J48" s="12">
        <v>26106</v>
      </c>
      <c r="K48" s="129" t="s">
        <v>214</v>
      </c>
      <c r="L48" s="127"/>
      <c r="M48" s="140"/>
      <c r="N48" s="12"/>
      <c r="O48" s="8"/>
    </row>
    <row r="49" spans="1:22" ht="14.25" customHeight="1" x14ac:dyDescent="0.15">
      <c r="A49" s="252"/>
      <c r="B49" s="7">
        <v>13107</v>
      </c>
      <c r="C49" s="9" t="s">
        <v>77</v>
      </c>
      <c r="D49" s="8"/>
      <c r="E49" s="252"/>
      <c r="F49" s="7">
        <v>16145</v>
      </c>
      <c r="G49" s="9" t="s">
        <v>278</v>
      </c>
      <c r="H49" s="8"/>
      <c r="I49" s="264"/>
      <c r="J49" s="12">
        <v>26107</v>
      </c>
      <c r="K49" s="129" t="s">
        <v>230</v>
      </c>
      <c r="L49" s="127"/>
      <c r="M49" s="258"/>
      <c r="N49" s="258"/>
      <c r="O49" s="258"/>
    </row>
    <row r="50" spans="1:22" ht="14.25" customHeight="1" x14ac:dyDescent="0.15">
      <c r="A50" s="252"/>
      <c r="B50" s="7">
        <v>13108</v>
      </c>
      <c r="C50" s="9" t="s">
        <v>84</v>
      </c>
      <c r="D50" s="8"/>
      <c r="E50" s="252"/>
      <c r="F50" s="7">
        <v>16146</v>
      </c>
      <c r="G50" s="9" t="s">
        <v>280</v>
      </c>
      <c r="H50" s="8"/>
      <c r="I50" s="264"/>
      <c r="J50" s="12">
        <v>26108</v>
      </c>
      <c r="K50" s="129" t="s">
        <v>234</v>
      </c>
      <c r="L50" s="127"/>
      <c r="M50" s="258"/>
      <c r="N50" s="258"/>
      <c r="O50" s="258"/>
    </row>
    <row r="51" spans="1:22" ht="14.25" customHeight="1" x14ac:dyDescent="0.15">
      <c r="A51" s="252"/>
      <c r="B51" s="7">
        <v>13109</v>
      </c>
      <c r="C51" s="9" t="s">
        <v>92</v>
      </c>
      <c r="D51" s="8"/>
      <c r="E51" s="252"/>
      <c r="F51" s="7">
        <v>16147</v>
      </c>
      <c r="G51" s="9" t="s">
        <v>282</v>
      </c>
      <c r="H51" s="8"/>
      <c r="I51" s="264"/>
      <c r="J51" s="12">
        <v>26109</v>
      </c>
      <c r="K51" s="129" t="s">
        <v>240</v>
      </c>
      <c r="L51" s="127"/>
      <c r="M51" s="259"/>
      <c r="N51" s="12"/>
      <c r="O51" s="127"/>
    </row>
    <row r="52" spans="1:22" ht="14.25" customHeight="1" x14ac:dyDescent="0.15">
      <c r="A52" s="252"/>
      <c r="B52" s="7">
        <v>13111</v>
      </c>
      <c r="C52" s="9" t="s">
        <v>101</v>
      </c>
      <c r="E52" s="252"/>
      <c r="F52" s="7">
        <v>16148</v>
      </c>
      <c r="G52" s="9" t="s">
        <v>283</v>
      </c>
      <c r="H52" s="8"/>
      <c r="I52" s="264"/>
      <c r="J52" s="12">
        <v>26111</v>
      </c>
      <c r="K52" s="129" t="s">
        <v>249</v>
      </c>
      <c r="L52" s="127"/>
      <c r="M52" s="259"/>
      <c r="N52" s="12"/>
      <c r="O52" s="127"/>
    </row>
    <row r="53" spans="1:22" ht="14.25" customHeight="1" x14ac:dyDescent="0.15">
      <c r="A53" s="252"/>
      <c r="B53" s="7">
        <v>13112</v>
      </c>
      <c r="C53" s="9" t="s">
        <v>109</v>
      </c>
      <c r="E53" s="252"/>
      <c r="F53" s="7">
        <v>16149</v>
      </c>
      <c r="G53" s="9" t="s">
        <v>284</v>
      </c>
      <c r="H53" s="8"/>
      <c r="I53" s="264"/>
      <c r="J53" s="12">
        <v>26112</v>
      </c>
      <c r="K53" s="129" t="s">
        <v>253</v>
      </c>
      <c r="M53" s="259"/>
      <c r="N53" s="12"/>
      <c r="O53" s="127"/>
    </row>
    <row r="54" spans="1:22" ht="14.25" customHeight="1" x14ac:dyDescent="0.15">
      <c r="A54" s="252"/>
      <c r="B54" s="7">
        <v>13113</v>
      </c>
      <c r="C54" s="9" t="s">
        <v>117</v>
      </c>
      <c r="E54" s="252"/>
      <c r="F54" s="7">
        <v>16150</v>
      </c>
      <c r="G54" s="9" t="s">
        <v>285</v>
      </c>
      <c r="H54" s="8"/>
      <c r="I54" s="264"/>
      <c r="J54" s="12">
        <v>26117</v>
      </c>
      <c r="K54" s="129" t="s">
        <v>256</v>
      </c>
      <c r="M54" s="127"/>
      <c r="N54" s="127"/>
      <c r="O54" s="127"/>
    </row>
    <row r="55" spans="1:22" ht="14.25" customHeight="1" x14ac:dyDescent="0.15">
      <c r="A55" s="252"/>
      <c r="B55" s="7">
        <v>13114</v>
      </c>
      <c r="C55" s="9" t="s">
        <v>124</v>
      </c>
      <c r="E55" s="252"/>
      <c r="F55" s="7">
        <v>16151</v>
      </c>
      <c r="G55" s="9" t="s">
        <v>286</v>
      </c>
      <c r="H55" s="8"/>
      <c r="I55" s="264"/>
      <c r="J55" s="12">
        <v>26118</v>
      </c>
      <c r="K55" s="129" t="s">
        <v>259</v>
      </c>
      <c r="L55" s="127"/>
      <c r="M55" s="127"/>
      <c r="N55" s="127"/>
      <c r="O55" s="127"/>
    </row>
    <row r="56" spans="1:22" ht="14.25" customHeight="1" x14ac:dyDescent="0.15">
      <c r="A56" s="252"/>
      <c r="B56" s="7">
        <v>13115</v>
      </c>
      <c r="C56" s="9" t="s">
        <v>131</v>
      </c>
      <c r="E56" s="252"/>
      <c r="F56" s="7">
        <v>16152</v>
      </c>
      <c r="G56" s="9" t="s">
        <v>28</v>
      </c>
      <c r="H56" s="8"/>
      <c r="I56" s="264"/>
      <c r="J56" s="12">
        <v>26122</v>
      </c>
      <c r="K56" s="129" t="s">
        <v>1482</v>
      </c>
      <c r="L56" s="127"/>
      <c r="M56" s="127"/>
      <c r="N56" s="127"/>
      <c r="O56" s="127"/>
    </row>
    <row r="57" spans="1:22" ht="14.25" customHeight="1" x14ac:dyDescent="0.15">
      <c r="A57" s="252"/>
      <c r="B57" s="7">
        <v>13116</v>
      </c>
      <c r="C57" s="9" t="s">
        <v>139</v>
      </c>
      <c r="E57" s="252"/>
      <c r="F57" s="7">
        <v>16153</v>
      </c>
      <c r="G57" s="9" t="s">
        <v>38</v>
      </c>
      <c r="H57" s="8"/>
      <c r="I57" s="264"/>
      <c r="J57" s="12">
        <v>26123</v>
      </c>
      <c r="K57" s="129" t="s">
        <v>271</v>
      </c>
      <c r="L57" s="127"/>
      <c r="M57" s="127"/>
      <c r="N57" s="127"/>
      <c r="O57" s="127"/>
    </row>
    <row r="58" spans="1:22" ht="14.25" customHeight="1" x14ac:dyDescent="0.15">
      <c r="A58" s="252"/>
      <c r="B58" s="7">
        <v>13117</v>
      </c>
      <c r="C58" s="9" t="s">
        <v>145</v>
      </c>
      <c r="E58" s="252"/>
      <c r="F58" s="7">
        <v>16156</v>
      </c>
      <c r="G58" s="9" t="s">
        <v>47</v>
      </c>
      <c r="H58" s="8"/>
      <c r="I58" s="265"/>
      <c r="J58" s="130"/>
      <c r="K58" s="131"/>
      <c r="L58" s="127"/>
      <c r="M58" s="127"/>
      <c r="N58" s="127"/>
      <c r="O58" s="127"/>
    </row>
    <row r="59" spans="1:22" ht="14.25" customHeight="1" x14ac:dyDescent="0.15">
      <c r="A59" s="252"/>
      <c r="B59" s="7">
        <v>13118</v>
      </c>
      <c r="C59" s="9" t="s">
        <v>153</v>
      </c>
      <c r="E59" s="253"/>
      <c r="F59" s="136"/>
      <c r="G59" s="141"/>
      <c r="H59" s="8"/>
      <c r="I59" s="240" t="s">
        <v>425</v>
      </c>
      <c r="J59" s="128">
        <v>27101</v>
      </c>
      <c r="K59" s="129" t="s">
        <v>31</v>
      </c>
      <c r="L59" s="127"/>
      <c r="M59" s="127"/>
      <c r="N59" s="127"/>
      <c r="O59" s="127"/>
    </row>
    <row r="60" spans="1:22" ht="13.5" customHeight="1" x14ac:dyDescent="0.15">
      <c r="A60" s="252"/>
      <c r="B60" s="7">
        <v>13119</v>
      </c>
      <c r="C60" s="9" t="s">
        <v>159</v>
      </c>
      <c r="E60" s="266" t="s">
        <v>86</v>
      </c>
      <c r="F60" s="132">
        <v>17101</v>
      </c>
      <c r="G60" s="133" t="s">
        <v>87</v>
      </c>
      <c r="H60" s="8"/>
      <c r="I60" s="241"/>
      <c r="J60" s="128">
        <v>27102</v>
      </c>
      <c r="K60" s="129" t="s">
        <v>41</v>
      </c>
      <c r="L60" s="4"/>
      <c r="M60" s="5"/>
      <c r="N60" s="6"/>
      <c r="O60" s="6"/>
      <c r="P60" s="6"/>
      <c r="Q60" s="6"/>
      <c r="R60" s="2"/>
      <c r="S60" s="2"/>
      <c r="T60" s="2"/>
      <c r="U60" s="2"/>
      <c r="V60" s="2"/>
    </row>
    <row r="61" spans="1:22" x14ac:dyDescent="0.15">
      <c r="A61" s="252"/>
      <c r="B61" s="7">
        <v>13120</v>
      </c>
      <c r="C61" s="9" t="s">
        <v>168</v>
      </c>
      <c r="E61" s="267"/>
      <c r="F61" s="128">
        <v>17102</v>
      </c>
      <c r="G61" s="129" t="s">
        <v>95</v>
      </c>
      <c r="H61" s="8"/>
      <c r="I61" s="241"/>
      <c r="J61" s="128">
        <v>27103</v>
      </c>
      <c r="K61" s="129" t="s">
        <v>50</v>
      </c>
      <c r="L61" s="4"/>
      <c r="M61" s="5"/>
      <c r="N61" s="6"/>
      <c r="O61" s="6"/>
      <c r="P61" s="6"/>
      <c r="Q61" s="6"/>
      <c r="R61" s="2"/>
      <c r="S61" s="2"/>
      <c r="T61" s="2"/>
      <c r="U61" s="2"/>
      <c r="V61" s="2"/>
    </row>
    <row r="62" spans="1:22" ht="13.5" customHeight="1" x14ac:dyDescent="0.15">
      <c r="A62" s="252"/>
      <c r="B62" s="7">
        <v>13121</v>
      </c>
      <c r="C62" s="9" t="s">
        <v>175</v>
      </c>
      <c r="E62" s="267"/>
      <c r="F62" s="128">
        <v>17103</v>
      </c>
      <c r="G62" s="129" t="s">
        <v>104</v>
      </c>
      <c r="H62" s="8"/>
      <c r="I62" s="241"/>
      <c r="J62" s="128">
        <v>27104</v>
      </c>
      <c r="K62" s="129" t="s">
        <v>57</v>
      </c>
      <c r="L62" s="4"/>
      <c r="M62" s="5"/>
      <c r="N62" s="6"/>
      <c r="O62" s="6"/>
      <c r="P62" s="6"/>
      <c r="Q62" s="6"/>
      <c r="R62" s="2"/>
      <c r="S62" s="2"/>
      <c r="T62" s="2"/>
      <c r="U62" s="2"/>
      <c r="V62" s="2"/>
    </row>
    <row r="63" spans="1:22" ht="13.5" customHeight="1" x14ac:dyDescent="0.15">
      <c r="A63" s="252"/>
      <c r="B63" s="7">
        <v>13122</v>
      </c>
      <c r="C63" s="9" t="s">
        <v>183</v>
      </c>
      <c r="E63" s="267"/>
      <c r="F63" s="128">
        <v>17104</v>
      </c>
      <c r="G63" s="129" t="s">
        <v>112</v>
      </c>
      <c r="H63" s="127"/>
      <c r="I63" s="241"/>
      <c r="J63" s="128">
        <v>27105</v>
      </c>
      <c r="K63" s="129" t="s">
        <v>66</v>
      </c>
      <c r="L63" s="4"/>
      <c r="M63" s="5"/>
      <c r="N63" s="6"/>
      <c r="O63" s="6"/>
      <c r="P63" s="6"/>
      <c r="Q63" s="6"/>
      <c r="R63" s="2"/>
      <c r="S63" s="2"/>
      <c r="T63" s="2"/>
      <c r="U63" s="2"/>
      <c r="V63" s="2"/>
    </row>
    <row r="64" spans="1:22" x14ac:dyDescent="0.15">
      <c r="A64" s="252"/>
      <c r="B64" s="7">
        <v>13123</v>
      </c>
      <c r="C64" s="9" t="s">
        <v>192</v>
      </c>
      <c r="E64" s="267"/>
      <c r="F64" s="128">
        <v>17105</v>
      </c>
      <c r="G64" s="129" t="s">
        <v>89</v>
      </c>
      <c r="H64" s="127"/>
      <c r="I64" s="241"/>
      <c r="J64" s="128">
        <v>27106</v>
      </c>
      <c r="K64" s="129" t="s">
        <v>74</v>
      </c>
      <c r="L64" s="4"/>
      <c r="M64" s="5"/>
      <c r="N64" s="6"/>
      <c r="O64" s="6"/>
      <c r="P64" s="6"/>
      <c r="Q64" s="6"/>
      <c r="R64" s="2"/>
      <c r="S64" s="2"/>
      <c r="T64" s="2"/>
      <c r="U64" s="2"/>
      <c r="V64" s="2"/>
    </row>
    <row r="65" spans="1:22" ht="13.5" customHeight="1" x14ac:dyDescent="0.15">
      <c r="A65" s="252"/>
      <c r="B65" s="7">
        <v>13124</v>
      </c>
      <c r="C65" s="9" t="s">
        <v>199</v>
      </c>
      <c r="E65" s="267"/>
      <c r="F65" s="128">
        <v>17106</v>
      </c>
      <c r="G65" s="129" t="s">
        <v>127</v>
      </c>
      <c r="H65" s="127"/>
      <c r="I65" s="241"/>
      <c r="J65" s="128">
        <v>27110</v>
      </c>
      <c r="K65" s="129" t="s">
        <v>90</v>
      </c>
      <c r="L65" s="4"/>
      <c r="M65" s="5"/>
      <c r="N65" s="6"/>
      <c r="O65" s="6"/>
      <c r="P65" s="6"/>
      <c r="Q65" s="6"/>
      <c r="R65" s="2"/>
      <c r="S65" s="2"/>
      <c r="T65" s="2"/>
      <c r="U65" s="2"/>
      <c r="V65" s="2"/>
    </row>
    <row r="66" spans="1:22" x14ac:dyDescent="0.15">
      <c r="A66" s="252"/>
      <c r="B66" s="7">
        <v>13125</v>
      </c>
      <c r="C66" s="9" t="s">
        <v>207</v>
      </c>
      <c r="E66" s="267"/>
      <c r="F66" s="128">
        <v>17107</v>
      </c>
      <c r="G66" s="129" t="s">
        <v>134</v>
      </c>
      <c r="H66" s="127"/>
      <c r="I66" s="241"/>
      <c r="J66" s="128">
        <v>27111</v>
      </c>
      <c r="K66" s="129" t="s">
        <v>98</v>
      </c>
      <c r="L66" s="4"/>
      <c r="M66" s="5"/>
      <c r="N66" s="6"/>
      <c r="O66" s="6"/>
      <c r="P66" s="6"/>
      <c r="Q66" s="6"/>
      <c r="R66" s="2"/>
      <c r="S66" s="2"/>
      <c r="T66" s="2"/>
      <c r="U66" s="2"/>
      <c r="V66" s="2"/>
    </row>
    <row r="67" spans="1:22" x14ac:dyDescent="0.15">
      <c r="A67" s="252"/>
      <c r="B67" s="7">
        <v>13126</v>
      </c>
      <c r="C67" s="9" t="s">
        <v>214</v>
      </c>
      <c r="E67" s="268"/>
      <c r="F67" s="130"/>
      <c r="G67" s="131"/>
      <c r="H67" s="127"/>
      <c r="I67" s="241"/>
      <c r="J67" s="128">
        <v>27112</v>
      </c>
      <c r="K67" s="129" t="s">
        <v>106</v>
      </c>
      <c r="L67" s="4"/>
      <c r="M67" s="5"/>
      <c r="N67" s="6"/>
      <c r="O67" s="6"/>
      <c r="P67" s="6"/>
      <c r="Q67" s="6"/>
      <c r="R67" s="2"/>
      <c r="S67" s="2"/>
      <c r="T67" s="2"/>
      <c r="U67" s="2"/>
      <c r="V67" s="2"/>
    </row>
    <row r="68" spans="1:22" x14ac:dyDescent="0.15">
      <c r="A68" s="253"/>
      <c r="B68" s="145"/>
      <c r="C68" s="146"/>
      <c r="E68" s="240" t="s">
        <v>1483</v>
      </c>
      <c r="F68" s="132">
        <v>18101</v>
      </c>
      <c r="G68" s="133" t="s">
        <v>148</v>
      </c>
      <c r="H68" s="127"/>
      <c r="I68" s="241"/>
      <c r="J68" s="128">
        <v>27113</v>
      </c>
      <c r="K68" s="129" t="s">
        <v>114</v>
      </c>
      <c r="L68" s="4"/>
      <c r="M68" s="5"/>
      <c r="N68" s="6"/>
      <c r="O68" s="6"/>
      <c r="P68" s="6"/>
      <c r="Q68" s="6"/>
      <c r="R68" s="2"/>
      <c r="S68" s="2"/>
      <c r="T68" s="2"/>
      <c r="U68" s="2"/>
      <c r="V68" s="2"/>
    </row>
    <row r="69" spans="1:22" ht="13.5" customHeight="1" x14ac:dyDescent="0.15">
      <c r="A69" s="240" t="s">
        <v>1484</v>
      </c>
      <c r="B69" s="142">
        <v>14102</v>
      </c>
      <c r="C69" s="138" t="s">
        <v>438</v>
      </c>
      <c r="E69" s="241"/>
      <c r="F69" s="128">
        <v>18102</v>
      </c>
      <c r="G69" s="129" t="s">
        <v>156</v>
      </c>
      <c r="H69" s="127"/>
      <c r="I69" s="241"/>
      <c r="J69" s="128">
        <v>27114</v>
      </c>
      <c r="K69" s="129" t="s">
        <v>122</v>
      </c>
      <c r="L69" s="4"/>
      <c r="M69" s="5"/>
      <c r="N69" s="6"/>
      <c r="O69" s="6"/>
      <c r="P69" s="6"/>
      <c r="Q69" s="6"/>
      <c r="R69" s="2"/>
      <c r="S69" s="2"/>
      <c r="T69" s="2"/>
      <c r="U69" s="2"/>
      <c r="V69" s="2"/>
    </row>
    <row r="70" spans="1:22" ht="13.5" customHeight="1" x14ac:dyDescent="0.15">
      <c r="A70" s="241"/>
      <c r="B70" s="7">
        <v>14104</v>
      </c>
      <c r="C70" s="9" t="s">
        <v>36</v>
      </c>
      <c r="E70" s="241"/>
      <c r="F70" s="128">
        <v>18103</v>
      </c>
      <c r="G70" s="129" t="s">
        <v>162</v>
      </c>
      <c r="H70" s="127"/>
      <c r="I70" s="241"/>
      <c r="J70" s="128">
        <v>27115</v>
      </c>
      <c r="K70" s="129" t="s">
        <v>129</v>
      </c>
    </row>
    <row r="71" spans="1:22" ht="13.5" customHeight="1" x14ac:dyDescent="0.15">
      <c r="A71" s="241"/>
      <c r="B71" s="7">
        <v>14105</v>
      </c>
      <c r="C71" s="9" t="s">
        <v>45</v>
      </c>
      <c r="E71" s="241"/>
      <c r="F71" s="128">
        <v>18104</v>
      </c>
      <c r="G71" s="129" t="s">
        <v>171</v>
      </c>
      <c r="H71" s="127"/>
      <c r="I71" s="241"/>
      <c r="J71" s="128">
        <v>27116</v>
      </c>
      <c r="K71" s="129" t="s">
        <v>136</v>
      </c>
    </row>
    <row r="72" spans="1:22" ht="13.5" customHeight="1" x14ac:dyDescent="0.15">
      <c r="A72" s="241"/>
      <c r="B72" s="7">
        <v>14106</v>
      </c>
      <c r="C72" s="9" t="s">
        <v>53</v>
      </c>
      <c r="E72" s="241"/>
      <c r="F72" s="128">
        <v>18105</v>
      </c>
      <c r="G72" s="129" t="s">
        <v>178</v>
      </c>
      <c r="H72" s="127"/>
      <c r="I72" s="241"/>
      <c r="J72" s="128">
        <v>27118</v>
      </c>
      <c r="K72" s="129" t="s">
        <v>142</v>
      </c>
    </row>
    <row r="73" spans="1:22" x14ac:dyDescent="0.15">
      <c r="A73" s="241"/>
      <c r="B73" s="7">
        <v>14107</v>
      </c>
      <c r="C73" s="9" t="s">
        <v>62</v>
      </c>
      <c r="E73" s="241"/>
      <c r="F73" s="128">
        <v>18106</v>
      </c>
      <c r="G73" s="129" t="s">
        <v>186</v>
      </c>
      <c r="H73" s="127"/>
      <c r="I73" s="241"/>
      <c r="J73" s="128">
        <v>27119</v>
      </c>
      <c r="K73" s="129" t="s">
        <v>150</v>
      </c>
    </row>
    <row r="74" spans="1:22" ht="13.5" customHeight="1" x14ac:dyDescent="0.15">
      <c r="A74" s="241"/>
      <c r="B74" s="7">
        <v>14108</v>
      </c>
      <c r="C74" s="9" t="s">
        <v>70</v>
      </c>
      <c r="E74" s="241"/>
      <c r="F74" s="128">
        <v>18107</v>
      </c>
      <c r="G74" s="129" t="s">
        <v>194</v>
      </c>
      <c r="H74" s="127"/>
      <c r="I74" s="241"/>
      <c r="J74" s="128">
        <v>27120</v>
      </c>
      <c r="K74" s="129" t="s">
        <v>157</v>
      </c>
    </row>
    <row r="75" spans="1:22" x14ac:dyDescent="0.15">
      <c r="A75" s="241"/>
      <c r="B75" s="7">
        <v>14109</v>
      </c>
      <c r="C75" s="9" t="s">
        <v>78</v>
      </c>
      <c r="E75" s="241"/>
      <c r="F75" s="128">
        <v>18108</v>
      </c>
      <c r="G75" s="129" t="s">
        <v>202</v>
      </c>
      <c r="H75" s="127"/>
      <c r="I75" s="241"/>
      <c r="J75" s="128">
        <v>27121</v>
      </c>
      <c r="K75" s="129" t="s">
        <v>165</v>
      </c>
    </row>
    <row r="76" spans="1:22" x14ac:dyDescent="0.15">
      <c r="A76" s="241"/>
      <c r="B76" s="7">
        <v>14110</v>
      </c>
      <c r="C76" s="9" t="s">
        <v>71</v>
      </c>
      <c r="E76" s="241"/>
      <c r="F76" s="128">
        <v>18109</v>
      </c>
      <c r="G76" s="129" t="s">
        <v>210</v>
      </c>
      <c r="H76" s="127"/>
      <c r="I76" s="241"/>
      <c r="J76" s="128">
        <v>27122</v>
      </c>
      <c r="K76" s="129" t="s">
        <v>174</v>
      </c>
    </row>
    <row r="77" spans="1:22" x14ac:dyDescent="0.15">
      <c r="A77" s="241"/>
      <c r="B77" s="7">
        <v>14111</v>
      </c>
      <c r="C77" s="9" t="s">
        <v>93</v>
      </c>
      <c r="E77" s="242"/>
      <c r="F77" s="130"/>
      <c r="G77" s="131"/>
      <c r="H77" s="127"/>
      <c r="I77" s="241"/>
      <c r="J77" s="128">
        <v>27123</v>
      </c>
      <c r="K77" s="129" t="s">
        <v>52</v>
      </c>
    </row>
    <row r="78" spans="1:22" x14ac:dyDescent="0.15">
      <c r="A78" s="241"/>
      <c r="B78" s="7">
        <v>14112</v>
      </c>
      <c r="C78" s="9" t="s">
        <v>102</v>
      </c>
      <c r="E78" s="240" t="s">
        <v>221</v>
      </c>
      <c r="F78" s="132">
        <v>19101</v>
      </c>
      <c r="G78" s="133" t="s">
        <v>222</v>
      </c>
      <c r="H78" s="127"/>
      <c r="I78" s="241"/>
      <c r="J78" s="128">
        <v>27124</v>
      </c>
      <c r="K78" s="129" t="s">
        <v>189</v>
      </c>
    </row>
    <row r="79" spans="1:22" x14ac:dyDescent="0.15">
      <c r="A79" s="241"/>
      <c r="B79" s="7">
        <v>14113</v>
      </c>
      <c r="C79" s="9" t="s">
        <v>110</v>
      </c>
      <c r="E79" s="241"/>
      <c r="F79" s="128">
        <v>19102</v>
      </c>
      <c r="G79" s="129" t="s">
        <v>227</v>
      </c>
      <c r="H79" s="127"/>
      <c r="I79" s="241"/>
      <c r="J79" s="128">
        <v>27125</v>
      </c>
      <c r="K79" s="129" t="s">
        <v>196</v>
      </c>
    </row>
    <row r="80" spans="1:22" ht="13.5" customHeight="1" x14ac:dyDescent="0.15">
      <c r="A80" s="241"/>
      <c r="B80" s="7">
        <v>14115</v>
      </c>
      <c r="C80" s="9" t="s">
        <v>118</v>
      </c>
      <c r="E80" s="241"/>
      <c r="F80" s="128">
        <v>19103</v>
      </c>
      <c r="G80" s="129" t="s">
        <v>229</v>
      </c>
      <c r="H80" s="127"/>
      <c r="I80" s="241"/>
      <c r="J80" s="128">
        <v>27126</v>
      </c>
      <c r="K80" s="129" t="s">
        <v>204</v>
      </c>
    </row>
    <row r="81" spans="1:11" ht="13.5" customHeight="1" x14ac:dyDescent="0.15">
      <c r="A81" s="241"/>
      <c r="B81" s="7">
        <v>14116</v>
      </c>
      <c r="C81" s="9" t="s">
        <v>125</v>
      </c>
      <c r="E81" s="242"/>
      <c r="F81" s="130"/>
      <c r="G81" s="131"/>
      <c r="H81" s="127"/>
      <c r="I81" s="241"/>
      <c r="J81" s="128">
        <v>27127</v>
      </c>
      <c r="K81" s="129" t="s">
        <v>212</v>
      </c>
    </row>
    <row r="82" spans="1:11" x14ac:dyDescent="0.15">
      <c r="A82" s="241"/>
      <c r="B82" s="7">
        <v>14118</v>
      </c>
      <c r="C82" s="9" t="s">
        <v>132</v>
      </c>
      <c r="E82" s="240" t="s">
        <v>238</v>
      </c>
      <c r="F82" s="128">
        <v>20101</v>
      </c>
      <c r="G82" s="133" t="s">
        <v>239</v>
      </c>
      <c r="H82" s="127"/>
      <c r="I82" s="241"/>
      <c r="J82" s="128">
        <v>27128</v>
      </c>
      <c r="K82" s="129" t="s">
        <v>218</v>
      </c>
    </row>
    <row r="83" spans="1:11" x14ac:dyDescent="0.15">
      <c r="A83" s="241"/>
      <c r="B83" s="7">
        <v>14119</v>
      </c>
      <c r="C83" s="9" t="s">
        <v>140</v>
      </c>
      <c r="E83" s="241"/>
      <c r="F83" s="128">
        <v>20102</v>
      </c>
      <c r="G83" s="129" t="s">
        <v>121</v>
      </c>
      <c r="H83" s="127"/>
      <c r="I83" s="241"/>
      <c r="J83" s="128">
        <v>27129</v>
      </c>
      <c r="K83" s="129" t="s">
        <v>224</v>
      </c>
    </row>
    <row r="84" spans="1:11" ht="13.5" customHeight="1" x14ac:dyDescent="0.15">
      <c r="A84" s="241"/>
      <c r="B84" s="7">
        <v>14120</v>
      </c>
      <c r="C84" s="9" t="s">
        <v>146</v>
      </c>
      <c r="E84" s="241"/>
      <c r="F84" s="128">
        <v>20103</v>
      </c>
      <c r="G84" s="129" t="s">
        <v>248</v>
      </c>
      <c r="H84" s="127"/>
      <c r="I84" s="241"/>
      <c r="J84" s="128">
        <v>27130</v>
      </c>
      <c r="K84" s="9" t="s">
        <v>228</v>
      </c>
    </row>
    <row r="85" spans="1:11" ht="13.5" customHeight="1" x14ac:dyDescent="0.15">
      <c r="A85" s="241"/>
      <c r="B85" s="7">
        <v>14121</v>
      </c>
      <c r="C85" s="9" t="s">
        <v>154</v>
      </c>
      <c r="E85" s="241"/>
      <c r="F85" s="128">
        <v>20104</v>
      </c>
      <c r="G85" s="129" t="s">
        <v>252</v>
      </c>
      <c r="H85" s="127"/>
      <c r="I85" s="241"/>
      <c r="J85" s="128">
        <v>27131</v>
      </c>
      <c r="K85" s="9" t="s">
        <v>194</v>
      </c>
    </row>
    <row r="86" spans="1:11" x14ac:dyDescent="0.15">
      <c r="A86" s="241"/>
      <c r="B86" s="7">
        <v>14122</v>
      </c>
      <c r="C86" s="9" t="s">
        <v>160</v>
      </c>
      <c r="E86" s="242"/>
      <c r="F86" s="130"/>
      <c r="G86" s="131"/>
      <c r="H86" s="127"/>
      <c r="I86" s="241"/>
      <c r="J86" s="128">
        <v>27136</v>
      </c>
      <c r="K86" s="9" t="s">
        <v>241</v>
      </c>
    </row>
    <row r="87" spans="1:11" x14ac:dyDescent="0.15">
      <c r="A87" s="241"/>
      <c r="B87" s="7">
        <v>14123</v>
      </c>
      <c r="C87" s="9" t="s">
        <v>169</v>
      </c>
      <c r="E87" s="240" t="s">
        <v>263</v>
      </c>
      <c r="F87" s="132">
        <v>21101</v>
      </c>
      <c r="G87" s="133" t="s">
        <v>264</v>
      </c>
      <c r="H87" s="127"/>
      <c r="I87" s="242"/>
      <c r="J87" s="130"/>
      <c r="K87" s="141"/>
    </row>
    <row r="88" spans="1:11" x14ac:dyDescent="0.15">
      <c r="A88" s="241"/>
      <c r="B88" s="7">
        <v>14124</v>
      </c>
      <c r="C88" s="9" t="s">
        <v>176</v>
      </c>
      <c r="E88" s="241"/>
      <c r="F88" s="128">
        <v>21102</v>
      </c>
      <c r="G88" s="129" t="s">
        <v>266</v>
      </c>
      <c r="H88" s="127"/>
      <c r="I88" s="240" t="s">
        <v>1405</v>
      </c>
      <c r="J88" s="128">
        <v>28101</v>
      </c>
      <c r="K88" s="129" t="s">
        <v>33</v>
      </c>
    </row>
    <row r="89" spans="1:11" ht="13.5" customHeight="1" x14ac:dyDescent="0.15">
      <c r="A89" s="241"/>
      <c r="B89" s="7">
        <v>14125</v>
      </c>
      <c r="C89" s="9" t="s">
        <v>184</v>
      </c>
      <c r="E89" s="241"/>
      <c r="F89" s="128">
        <v>21103</v>
      </c>
      <c r="G89" s="129" t="s">
        <v>268</v>
      </c>
      <c r="H89" s="127"/>
      <c r="I89" s="241"/>
      <c r="J89" s="128">
        <v>28102</v>
      </c>
      <c r="K89" s="129" t="s">
        <v>42</v>
      </c>
    </row>
    <row r="90" spans="1:11" ht="13.5" customHeight="1" x14ac:dyDescent="0.15">
      <c r="A90" s="241"/>
      <c r="B90" s="7">
        <v>14126</v>
      </c>
      <c r="C90" s="9" t="s">
        <v>193</v>
      </c>
      <c r="E90" s="241"/>
      <c r="F90" s="128">
        <v>21104</v>
      </c>
      <c r="G90" s="129" t="s">
        <v>270</v>
      </c>
      <c r="I90" s="242"/>
      <c r="J90" s="130"/>
      <c r="K90" s="131"/>
    </row>
    <row r="91" spans="1:11" x14ac:dyDescent="0.15">
      <c r="A91" s="241"/>
      <c r="B91" s="7">
        <v>14127</v>
      </c>
      <c r="C91" s="9" t="s">
        <v>200</v>
      </c>
      <c r="E91" s="241"/>
      <c r="F91" s="128">
        <v>21105</v>
      </c>
      <c r="G91" s="129" t="s">
        <v>273</v>
      </c>
      <c r="H91" s="127"/>
      <c r="I91" s="240" t="s">
        <v>1485</v>
      </c>
      <c r="J91" s="12">
        <v>29101</v>
      </c>
      <c r="K91" s="129" t="s">
        <v>59</v>
      </c>
    </row>
    <row r="92" spans="1:11" ht="13.5" customHeight="1" x14ac:dyDescent="0.15">
      <c r="A92" s="241"/>
      <c r="B92" s="7">
        <v>14128</v>
      </c>
      <c r="C92" s="9" t="s">
        <v>208</v>
      </c>
      <c r="E92" s="241"/>
      <c r="F92" s="128">
        <v>21106</v>
      </c>
      <c r="G92" s="129" t="s">
        <v>275</v>
      </c>
      <c r="H92" s="127"/>
      <c r="I92" s="241"/>
      <c r="J92" s="12">
        <v>29102</v>
      </c>
      <c r="K92" s="129" t="s">
        <v>67</v>
      </c>
    </row>
    <row r="93" spans="1:11" ht="13.5" customHeight="1" x14ac:dyDescent="0.15">
      <c r="A93" s="241"/>
      <c r="B93" s="7">
        <v>14129</v>
      </c>
      <c r="C93" s="9" t="s">
        <v>215</v>
      </c>
      <c r="E93" s="241"/>
      <c r="F93" s="128">
        <v>21107</v>
      </c>
      <c r="G93" s="129" t="s">
        <v>277</v>
      </c>
      <c r="H93" s="127"/>
      <c r="I93" s="241"/>
      <c r="J93" s="12">
        <v>29103</v>
      </c>
      <c r="K93" s="129" t="s">
        <v>75</v>
      </c>
    </row>
    <row r="94" spans="1:11" x14ac:dyDescent="0.15">
      <c r="A94" s="241"/>
      <c r="B94" s="7">
        <v>14130</v>
      </c>
      <c r="C94" s="9" t="s">
        <v>1486</v>
      </c>
      <c r="E94" s="241"/>
      <c r="F94" s="128">
        <v>21108</v>
      </c>
      <c r="G94" s="129" t="s">
        <v>279</v>
      </c>
      <c r="H94" s="127"/>
      <c r="I94" s="241"/>
      <c r="J94" s="12">
        <v>29104</v>
      </c>
      <c r="K94" s="129" t="s">
        <v>82</v>
      </c>
    </row>
    <row r="95" spans="1:11" x14ac:dyDescent="0.15">
      <c r="A95" s="242"/>
      <c r="B95" s="136"/>
      <c r="C95" s="141"/>
      <c r="E95" s="241"/>
      <c r="F95" s="128">
        <v>21109</v>
      </c>
      <c r="G95" s="147" t="s">
        <v>281</v>
      </c>
      <c r="H95" s="127"/>
      <c r="I95" s="241"/>
      <c r="J95" s="12">
        <v>29105</v>
      </c>
      <c r="K95" s="129" t="s">
        <v>91</v>
      </c>
    </row>
    <row r="96" spans="1:11" ht="13.5" customHeight="1" thickBot="1" x14ac:dyDescent="0.2">
      <c r="A96" s="240" t="s">
        <v>232</v>
      </c>
      <c r="B96" s="142">
        <v>15101</v>
      </c>
      <c r="C96" s="138" t="s">
        <v>1402</v>
      </c>
      <c r="E96" s="261"/>
      <c r="F96" s="134"/>
      <c r="G96" s="135"/>
      <c r="H96" s="127"/>
      <c r="I96" s="241"/>
      <c r="J96" s="128">
        <v>29106</v>
      </c>
      <c r="K96" s="129" t="s">
        <v>99</v>
      </c>
    </row>
    <row r="97" spans="1:11" x14ac:dyDescent="0.15">
      <c r="A97" s="241"/>
      <c r="B97" s="7">
        <v>15103</v>
      </c>
      <c r="C97" s="9" t="s">
        <v>236</v>
      </c>
      <c r="E97" s="148"/>
      <c r="F97" s="149"/>
      <c r="G97" s="150"/>
      <c r="H97" s="127"/>
      <c r="I97" s="242"/>
      <c r="J97" s="130"/>
      <c r="K97" s="141"/>
    </row>
    <row r="98" spans="1:11" x14ac:dyDescent="0.15">
      <c r="A98" s="241"/>
      <c r="B98" s="7">
        <v>15104</v>
      </c>
      <c r="C98" s="9" t="s">
        <v>243</v>
      </c>
      <c r="E98" s="67"/>
      <c r="F98" s="12"/>
      <c r="G98" s="151"/>
      <c r="H98" s="127"/>
      <c r="I98" s="240" t="s">
        <v>1487</v>
      </c>
      <c r="J98" s="12">
        <v>30101</v>
      </c>
      <c r="K98" s="9" t="s">
        <v>107</v>
      </c>
    </row>
    <row r="99" spans="1:11" x14ac:dyDescent="0.15">
      <c r="A99" s="241"/>
      <c r="B99" s="7">
        <v>15105</v>
      </c>
      <c r="C99" s="9" t="s">
        <v>246</v>
      </c>
      <c r="E99" s="67"/>
      <c r="F99" s="12"/>
      <c r="G99" s="127"/>
      <c r="H99" s="127"/>
      <c r="I99" s="241"/>
      <c r="J99" s="12">
        <v>30102</v>
      </c>
      <c r="K99" s="9" t="s">
        <v>115</v>
      </c>
    </row>
    <row r="100" spans="1:11" ht="13.5" customHeight="1" thickBot="1" x14ac:dyDescent="0.2">
      <c r="A100" s="241"/>
      <c r="B100" s="7"/>
      <c r="C100" s="9"/>
      <c r="H100" s="3"/>
      <c r="I100" s="241"/>
      <c r="J100" s="12">
        <v>30106</v>
      </c>
      <c r="K100" s="9" t="s">
        <v>130</v>
      </c>
    </row>
    <row r="101" spans="1:11" x14ac:dyDescent="0.15">
      <c r="A101" s="148"/>
      <c r="B101" s="19"/>
      <c r="C101" s="152"/>
      <c r="H101" s="127"/>
      <c r="I101" s="241"/>
      <c r="J101" s="12">
        <v>30108</v>
      </c>
      <c r="K101" s="9" t="s">
        <v>137</v>
      </c>
    </row>
    <row r="102" spans="1:11" x14ac:dyDescent="0.15">
      <c r="A102" s="67"/>
      <c r="B102" s="18"/>
      <c r="C102" s="8"/>
      <c r="I102" s="241"/>
      <c r="J102" s="12">
        <v>30109</v>
      </c>
      <c r="K102" s="9" t="s">
        <v>143</v>
      </c>
    </row>
    <row r="103" spans="1:11" x14ac:dyDescent="0.15">
      <c r="A103" s="67"/>
      <c r="B103" s="18"/>
      <c r="C103" s="8"/>
      <c r="I103" s="241"/>
      <c r="J103" s="12">
        <v>30110</v>
      </c>
      <c r="K103" s="9" t="s">
        <v>151</v>
      </c>
    </row>
    <row r="104" spans="1:11" x14ac:dyDescent="0.15">
      <c r="A104" s="67"/>
      <c r="B104" s="18"/>
      <c r="C104" s="8"/>
      <c r="I104" s="241"/>
      <c r="J104" s="12">
        <v>30112</v>
      </c>
      <c r="K104" s="9" t="s">
        <v>166</v>
      </c>
    </row>
    <row r="105" spans="1:11" ht="13.5" customHeight="1" x14ac:dyDescent="0.15">
      <c r="I105" s="241"/>
      <c r="J105" s="12">
        <v>30115</v>
      </c>
      <c r="K105" s="9" t="s">
        <v>181</v>
      </c>
    </row>
    <row r="106" spans="1:11" x14ac:dyDescent="0.15">
      <c r="I106" s="241"/>
      <c r="J106" s="12">
        <v>30117</v>
      </c>
      <c r="K106" s="9" t="s">
        <v>190</v>
      </c>
    </row>
    <row r="107" spans="1:11" x14ac:dyDescent="0.15">
      <c r="I107" s="241"/>
      <c r="J107" s="12">
        <v>30118</v>
      </c>
      <c r="K107" s="9" t="s">
        <v>197</v>
      </c>
    </row>
    <row r="108" spans="1:11" x14ac:dyDescent="0.15">
      <c r="I108" s="241"/>
      <c r="J108" s="12">
        <v>30120</v>
      </c>
      <c r="K108" s="9" t="s">
        <v>205</v>
      </c>
    </row>
    <row r="109" spans="1:11" ht="14.25" thickBot="1" x14ac:dyDescent="0.2">
      <c r="I109" s="261"/>
      <c r="J109" s="134"/>
      <c r="K109" s="13"/>
    </row>
    <row r="110" spans="1:11" x14ac:dyDescent="0.15">
      <c r="I110" s="148"/>
      <c r="J110" s="149"/>
      <c r="K110" s="150"/>
    </row>
    <row r="111" spans="1:11" x14ac:dyDescent="0.15">
      <c r="I111" s="67"/>
      <c r="J111" s="12"/>
      <c r="K111" s="127"/>
    </row>
    <row r="112" spans="1:11" x14ac:dyDescent="0.15">
      <c r="I112" s="107"/>
      <c r="J112" s="12"/>
      <c r="K112" s="8"/>
    </row>
    <row r="113" spans="9:11" x14ac:dyDescent="0.15">
      <c r="I113" s="107"/>
      <c r="J113" s="12"/>
      <c r="K113" s="8"/>
    </row>
    <row r="114" spans="9:11" x14ac:dyDescent="0.15">
      <c r="I114" s="107"/>
      <c r="J114" s="12"/>
      <c r="K114" s="8"/>
    </row>
    <row r="115" spans="9:11" x14ac:dyDescent="0.15">
      <c r="I115" s="107"/>
      <c r="J115" s="12"/>
      <c r="K115" s="8"/>
    </row>
    <row r="116" spans="9:11" x14ac:dyDescent="0.15">
      <c r="I116" s="107"/>
      <c r="J116" s="12"/>
      <c r="K116" s="8"/>
    </row>
    <row r="117" spans="9:11" x14ac:dyDescent="0.15">
      <c r="I117" s="107"/>
      <c r="J117" s="12"/>
      <c r="K117" s="8"/>
    </row>
    <row r="118" spans="9:11" x14ac:dyDescent="0.15">
      <c r="I118" s="107"/>
      <c r="J118" s="12"/>
      <c r="K118" s="8"/>
    </row>
    <row r="119" spans="9:11" x14ac:dyDescent="0.15">
      <c r="I119" s="107"/>
      <c r="J119" s="12"/>
      <c r="K119" s="8"/>
    </row>
    <row r="120" spans="9:11" x14ac:dyDescent="0.15">
      <c r="I120" s="107"/>
      <c r="J120" s="12"/>
      <c r="K120" s="8"/>
    </row>
    <row r="121" spans="9:11" x14ac:dyDescent="0.15">
      <c r="I121" s="107"/>
      <c r="J121" s="12"/>
      <c r="K121" s="8"/>
    </row>
    <row r="122" spans="9:11" x14ac:dyDescent="0.15">
      <c r="I122" s="107"/>
      <c r="J122" s="12"/>
      <c r="K122" s="8"/>
    </row>
    <row r="123" spans="9:11" x14ac:dyDescent="0.15">
      <c r="I123" s="107"/>
      <c r="J123" s="12"/>
      <c r="K123" s="8"/>
    </row>
    <row r="124" spans="9:11" x14ac:dyDescent="0.15">
      <c r="I124" s="107"/>
      <c r="J124" s="12"/>
      <c r="K124" s="8"/>
    </row>
    <row r="125" spans="9:11" x14ac:dyDescent="0.15">
      <c r="I125" s="107"/>
      <c r="J125" s="12"/>
      <c r="K125" s="8"/>
    </row>
    <row r="126" spans="9:11" x14ac:dyDescent="0.15">
      <c r="I126" s="107"/>
      <c r="J126" s="12"/>
      <c r="K126" s="8"/>
    </row>
    <row r="127" spans="9:11" x14ac:dyDescent="0.15">
      <c r="I127" s="107"/>
      <c r="J127" s="12"/>
      <c r="K127" s="8"/>
    </row>
    <row r="128" spans="9:11" x14ac:dyDescent="0.15">
      <c r="I128" s="107"/>
      <c r="J128" s="12"/>
      <c r="K128" s="8"/>
    </row>
    <row r="129" spans="9:11" x14ac:dyDescent="0.15">
      <c r="I129" s="107"/>
      <c r="J129" s="12"/>
      <c r="K129" s="8"/>
    </row>
    <row r="130" spans="9:11" x14ac:dyDescent="0.15">
      <c r="I130" s="107"/>
      <c r="J130" s="12"/>
      <c r="K130" s="8"/>
    </row>
  </sheetData>
  <sheetProtection selectLockedCells="1"/>
  <mergeCells count="31">
    <mergeCell ref="I98:I109"/>
    <mergeCell ref="I6:I18"/>
    <mergeCell ref="I19:I26"/>
    <mergeCell ref="I27:I39"/>
    <mergeCell ref="E6:E59"/>
    <mergeCell ref="I40:I45"/>
    <mergeCell ref="I46:I58"/>
    <mergeCell ref="I59:I87"/>
    <mergeCell ref="E60:E67"/>
    <mergeCell ref="E68:E77"/>
    <mergeCell ref="E78:E81"/>
    <mergeCell ref="E82:E86"/>
    <mergeCell ref="E87:E96"/>
    <mergeCell ref="I88:I90"/>
    <mergeCell ref="I91:I97"/>
    <mergeCell ref="A69:A95"/>
    <mergeCell ref="A96:A100"/>
    <mergeCell ref="A3:C3"/>
    <mergeCell ref="A2:O2"/>
    <mergeCell ref="E4:G5"/>
    <mergeCell ref="A6:A25"/>
    <mergeCell ref="A4:C5"/>
    <mergeCell ref="M4:O5"/>
    <mergeCell ref="M6:M13"/>
    <mergeCell ref="M15:O16"/>
    <mergeCell ref="M17:M19"/>
    <mergeCell ref="M49:O50"/>
    <mergeCell ref="M51:M53"/>
    <mergeCell ref="I4:K5"/>
    <mergeCell ref="A26:A42"/>
    <mergeCell ref="A43:A68"/>
  </mergeCells>
  <phoneticPr fontId="2"/>
  <pageMargins left="0.78740157480314965" right="0.78740157480314965" top="0.31496062992125984" bottom="0.19685039370078741" header="0.51181102362204722" footer="0.19685039370078741"/>
  <pageSetup paperSize="9" scale="75" orientation="portrait" horizontalDpi="300" r:id="rId1"/>
  <headerFooter alignWithMargins="0"/>
  <rowBreaks count="1" manualBreakCount="1">
    <brk id="46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V68"/>
  <sheetViews>
    <sheetView view="pageBreakPreview" topLeftCell="A13" zoomScale="96" zoomScaleNormal="100" zoomScaleSheetLayoutView="96" workbookViewId="0">
      <selection activeCell="R29" sqref="R29"/>
    </sheetView>
  </sheetViews>
  <sheetFormatPr defaultColWidth="9" defaultRowHeight="13.5" x14ac:dyDescent="0.15"/>
  <cols>
    <col min="1" max="1" width="3.75" style="5" customWidth="1"/>
    <col min="2" max="2" width="10" style="15" customWidth="1"/>
    <col min="3" max="3" width="13.75" style="5" customWidth="1"/>
    <col min="4" max="4" width="1.875" style="5" customWidth="1"/>
    <col min="5" max="5" width="3.75" style="5" customWidth="1"/>
    <col min="6" max="6" width="10" style="15" customWidth="1"/>
    <col min="7" max="7" width="13.75" style="5" customWidth="1"/>
    <col min="8" max="8" width="1.875" style="5" customWidth="1"/>
    <col min="9" max="9" width="3.75" style="2" customWidth="1"/>
    <col min="10" max="10" width="10" style="2" customWidth="1"/>
    <col min="11" max="11" width="13.75" style="2" customWidth="1"/>
    <col min="12" max="12" width="1.875" style="2" customWidth="1"/>
    <col min="13" max="13" width="3.75" style="3" customWidth="1"/>
    <col min="14" max="14" width="10" style="3" customWidth="1"/>
    <col min="15" max="15" width="13.75" style="3" customWidth="1"/>
    <col min="16" max="16384" width="9" style="2"/>
  </cols>
  <sheetData>
    <row r="1" spans="1:22" x14ac:dyDescent="0.15">
      <c r="I1" s="3"/>
      <c r="J1" s="4"/>
      <c r="K1" s="3"/>
      <c r="L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44" t="s">
        <v>444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43" t="s">
        <v>1401</v>
      </c>
      <c r="B3" s="243"/>
      <c r="C3" s="243"/>
      <c r="D3" s="3"/>
      <c r="E3" s="3"/>
      <c r="F3" s="4"/>
      <c r="G3" s="3"/>
      <c r="H3" s="3"/>
      <c r="I3" s="3"/>
      <c r="J3" s="4"/>
      <c r="K3" s="3"/>
      <c r="L3" s="3"/>
      <c r="P3" s="3"/>
      <c r="Q3" s="4"/>
      <c r="R3" s="5"/>
      <c r="S3" s="6"/>
      <c r="T3" s="6"/>
      <c r="U3" s="6"/>
      <c r="V3" s="6"/>
    </row>
    <row r="4" spans="1:22" ht="14.25" customHeight="1" x14ac:dyDescent="0.15">
      <c r="A4" s="245" t="s">
        <v>433</v>
      </c>
      <c r="B4" s="246"/>
      <c r="C4" s="247"/>
      <c r="D4" s="2"/>
      <c r="E4" s="245" t="s">
        <v>434</v>
      </c>
      <c r="F4" s="269"/>
      <c r="G4" s="270"/>
      <c r="H4" s="120"/>
      <c r="I4" s="245" t="s">
        <v>435</v>
      </c>
      <c r="J4" s="246"/>
      <c r="K4" s="247"/>
      <c r="M4" s="245" t="s">
        <v>349</v>
      </c>
      <c r="N4" s="246"/>
      <c r="O4" s="247"/>
    </row>
    <row r="5" spans="1:22" ht="14.25" customHeight="1" thickBot="1" x14ac:dyDescent="0.2">
      <c r="A5" s="248"/>
      <c r="B5" s="249"/>
      <c r="C5" s="250"/>
      <c r="D5" s="2"/>
      <c r="E5" s="271"/>
      <c r="F5" s="272"/>
      <c r="G5" s="273"/>
      <c r="H5" s="120"/>
      <c r="I5" s="248"/>
      <c r="J5" s="249"/>
      <c r="K5" s="250"/>
      <c r="M5" s="248"/>
      <c r="N5" s="249"/>
      <c r="O5" s="250"/>
    </row>
    <row r="6" spans="1:22" ht="14.25" customHeight="1" x14ac:dyDescent="0.15">
      <c r="A6" s="251" t="s">
        <v>294</v>
      </c>
      <c r="B6" s="10">
        <v>11201</v>
      </c>
      <c r="C6" s="11" t="s">
        <v>295</v>
      </c>
      <c r="D6" s="153"/>
      <c r="E6" s="251" t="s">
        <v>421</v>
      </c>
      <c r="F6" s="10">
        <v>16201</v>
      </c>
      <c r="G6" s="9" t="s">
        <v>296</v>
      </c>
      <c r="H6" s="8"/>
      <c r="I6" s="262" t="s">
        <v>289</v>
      </c>
      <c r="J6" s="154">
        <v>22201</v>
      </c>
      <c r="K6" s="126" t="s">
        <v>299</v>
      </c>
      <c r="M6" s="262" t="s">
        <v>352</v>
      </c>
      <c r="N6" s="155">
        <v>70201</v>
      </c>
      <c r="O6" s="156" t="s">
        <v>1488</v>
      </c>
    </row>
    <row r="7" spans="1:22" ht="14.25" customHeight="1" x14ac:dyDescent="0.15">
      <c r="A7" s="252"/>
      <c r="B7" s="7">
        <v>11202</v>
      </c>
      <c r="C7" s="9" t="s">
        <v>302</v>
      </c>
      <c r="D7" s="153"/>
      <c r="E7" s="252"/>
      <c r="F7" s="7">
        <v>16202</v>
      </c>
      <c r="G7" s="9" t="s">
        <v>303</v>
      </c>
      <c r="H7" s="8"/>
      <c r="I7" s="241"/>
      <c r="J7" s="157">
        <v>22202</v>
      </c>
      <c r="K7" s="129" t="s">
        <v>304</v>
      </c>
      <c r="M7" s="241"/>
      <c r="N7" s="158">
        <v>70202</v>
      </c>
      <c r="O7" s="159" t="s">
        <v>1489</v>
      </c>
    </row>
    <row r="8" spans="1:22" ht="14.25" customHeight="1" x14ac:dyDescent="0.15">
      <c r="A8" s="252"/>
      <c r="B8" s="7">
        <v>11203</v>
      </c>
      <c r="C8" s="9" t="s">
        <v>306</v>
      </c>
      <c r="D8" s="153"/>
      <c r="E8" s="252"/>
      <c r="F8" s="7">
        <v>16203</v>
      </c>
      <c r="G8" s="9" t="s">
        <v>307</v>
      </c>
      <c r="H8" s="8"/>
      <c r="I8" s="241"/>
      <c r="J8" s="157">
        <v>22203</v>
      </c>
      <c r="K8" s="129" t="s">
        <v>64</v>
      </c>
      <c r="M8" s="241"/>
      <c r="N8" s="158">
        <v>70203</v>
      </c>
      <c r="O8" s="159" t="s">
        <v>1490</v>
      </c>
    </row>
    <row r="9" spans="1:22" ht="14.25" customHeight="1" x14ac:dyDescent="0.15">
      <c r="A9" s="252"/>
      <c r="B9" s="7">
        <v>11204</v>
      </c>
      <c r="C9" s="9" t="s">
        <v>309</v>
      </c>
      <c r="D9" s="153"/>
      <c r="E9" s="252"/>
      <c r="F9" s="7">
        <v>16204</v>
      </c>
      <c r="G9" s="9" t="s">
        <v>310</v>
      </c>
      <c r="H9" s="8"/>
      <c r="I9" s="241"/>
      <c r="J9" s="157">
        <v>22204</v>
      </c>
      <c r="K9" s="129" t="s">
        <v>312</v>
      </c>
      <c r="M9" s="242"/>
      <c r="N9" s="160"/>
      <c r="O9" s="161"/>
    </row>
    <row r="10" spans="1:22" ht="14.25" customHeight="1" x14ac:dyDescent="0.15">
      <c r="A10" s="252"/>
      <c r="B10" s="7">
        <v>11205</v>
      </c>
      <c r="C10" s="9" t="s">
        <v>313</v>
      </c>
      <c r="D10" s="153"/>
      <c r="E10" s="252"/>
      <c r="F10" s="7">
        <v>16205</v>
      </c>
      <c r="G10" s="9" t="s">
        <v>177</v>
      </c>
      <c r="H10" s="8"/>
      <c r="I10" s="241"/>
      <c r="J10" s="157">
        <v>22205</v>
      </c>
      <c r="K10" s="129" t="s">
        <v>80</v>
      </c>
      <c r="M10" s="240" t="s">
        <v>360</v>
      </c>
      <c r="N10" s="158">
        <v>80201</v>
      </c>
      <c r="O10" s="162" t="s">
        <v>1491</v>
      </c>
    </row>
    <row r="11" spans="1:22" ht="14.25" customHeight="1" x14ac:dyDescent="0.15">
      <c r="A11" s="252"/>
      <c r="B11" s="7">
        <v>11206</v>
      </c>
      <c r="C11" s="9" t="s">
        <v>314</v>
      </c>
      <c r="D11" s="153"/>
      <c r="E11" s="252"/>
      <c r="F11" s="7">
        <v>16206</v>
      </c>
      <c r="G11" s="9" t="s">
        <v>316</v>
      </c>
      <c r="H11" s="8"/>
      <c r="I11" s="241"/>
      <c r="J11" s="157">
        <v>22206</v>
      </c>
      <c r="K11" s="129" t="s">
        <v>317</v>
      </c>
      <c r="M11" s="241"/>
      <c r="N11" s="7">
        <v>80202</v>
      </c>
      <c r="O11" s="162" t="s">
        <v>363</v>
      </c>
    </row>
    <row r="12" spans="1:22" ht="14.25" customHeight="1" thickBot="1" x14ac:dyDescent="0.2">
      <c r="A12" s="252"/>
      <c r="B12" s="7">
        <v>11207</v>
      </c>
      <c r="C12" s="9" t="s">
        <v>1492</v>
      </c>
      <c r="D12" s="153"/>
      <c r="E12" s="252"/>
      <c r="F12" s="7">
        <v>16207</v>
      </c>
      <c r="G12" s="9" t="s">
        <v>320</v>
      </c>
      <c r="H12" s="8"/>
      <c r="I12" s="241"/>
      <c r="J12" s="157">
        <v>22207</v>
      </c>
      <c r="K12" s="129" t="s">
        <v>120</v>
      </c>
      <c r="M12" s="261"/>
      <c r="N12" s="163"/>
      <c r="O12" s="164"/>
    </row>
    <row r="13" spans="1:22" ht="14.25" customHeight="1" thickBot="1" x14ac:dyDescent="0.2">
      <c r="A13" s="253"/>
      <c r="B13" s="7"/>
      <c r="C13" s="9"/>
      <c r="D13" s="153"/>
      <c r="E13" s="252"/>
      <c r="F13" s="7">
        <v>16208</v>
      </c>
      <c r="G13" s="9" t="s">
        <v>126</v>
      </c>
      <c r="H13" s="8"/>
      <c r="I13" s="241"/>
      <c r="J13" s="157">
        <v>22208</v>
      </c>
      <c r="K13" s="162" t="s">
        <v>322</v>
      </c>
    </row>
    <row r="14" spans="1:22" ht="14.25" customHeight="1" x14ac:dyDescent="0.15">
      <c r="A14" s="260" t="s">
        <v>323</v>
      </c>
      <c r="B14" s="142">
        <v>12201</v>
      </c>
      <c r="C14" s="138" t="s">
        <v>310</v>
      </c>
      <c r="D14" s="153"/>
      <c r="E14" s="252"/>
      <c r="F14" s="7">
        <v>16209</v>
      </c>
      <c r="G14" s="9" t="s">
        <v>141</v>
      </c>
      <c r="H14" s="8"/>
      <c r="I14" s="242"/>
      <c r="J14" s="130"/>
      <c r="K14" s="165"/>
      <c r="M14" s="245" t="s">
        <v>436</v>
      </c>
      <c r="N14" s="246"/>
      <c r="O14" s="247"/>
    </row>
    <row r="15" spans="1:22" ht="14.25" customHeight="1" thickBot="1" x14ac:dyDescent="0.2">
      <c r="A15" s="252"/>
      <c r="B15" s="7">
        <v>12202</v>
      </c>
      <c r="C15" s="9" t="s">
        <v>315</v>
      </c>
      <c r="D15" s="153"/>
      <c r="E15" s="252"/>
      <c r="F15" s="7">
        <v>16210</v>
      </c>
      <c r="G15" s="9" t="s">
        <v>326</v>
      </c>
      <c r="H15" s="8"/>
      <c r="I15" s="241" t="s">
        <v>290</v>
      </c>
      <c r="J15" s="128">
        <v>23201</v>
      </c>
      <c r="K15" s="162" t="s">
        <v>327</v>
      </c>
      <c r="M15" s="248"/>
      <c r="N15" s="249"/>
      <c r="O15" s="250"/>
    </row>
    <row r="16" spans="1:22" ht="14.25" customHeight="1" x14ac:dyDescent="0.15">
      <c r="A16" s="252"/>
      <c r="B16" s="7">
        <v>12203</v>
      </c>
      <c r="C16" s="9" t="s">
        <v>60</v>
      </c>
      <c r="D16" s="153"/>
      <c r="E16" s="252"/>
      <c r="F16" s="7">
        <v>16211</v>
      </c>
      <c r="G16" s="9" t="s">
        <v>170</v>
      </c>
      <c r="H16" s="8"/>
      <c r="I16" s="241"/>
      <c r="J16" s="128">
        <v>23202</v>
      </c>
      <c r="K16" s="162" t="s">
        <v>329</v>
      </c>
      <c r="M16" s="274" t="s">
        <v>428</v>
      </c>
      <c r="N16" s="166">
        <v>60202</v>
      </c>
      <c r="O16" s="159" t="s">
        <v>369</v>
      </c>
    </row>
    <row r="17" spans="1:15" ht="14.25" customHeight="1" x14ac:dyDescent="0.15">
      <c r="A17" s="252"/>
      <c r="B17" s="7">
        <v>12204</v>
      </c>
      <c r="C17" s="9" t="s">
        <v>152</v>
      </c>
      <c r="D17" s="153"/>
      <c r="E17" s="252"/>
      <c r="F17" s="7">
        <v>16212</v>
      </c>
      <c r="G17" s="9" t="s">
        <v>1493</v>
      </c>
      <c r="H17" s="8"/>
      <c r="I17" s="241"/>
      <c r="J17" s="128">
        <v>23203</v>
      </c>
      <c r="K17" s="162" t="s">
        <v>333</v>
      </c>
      <c r="M17" s="275"/>
      <c r="N17" s="167">
        <v>60205</v>
      </c>
      <c r="O17" s="159" t="s">
        <v>372</v>
      </c>
    </row>
    <row r="18" spans="1:15" ht="14.25" customHeight="1" x14ac:dyDescent="0.15">
      <c r="A18" s="252"/>
      <c r="B18" s="7">
        <v>12205</v>
      </c>
      <c r="C18" s="9" t="s">
        <v>245</v>
      </c>
      <c r="D18" s="153"/>
      <c r="E18" s="252"/>
      <c r="F18" s="7">
        <v>16213</v>
      </c>
      <c r="G18" s="9" t="s">
        <v>201</v>
      </c>
      <c r="H18" s="8"/>
      <c r="I18" s="241"/>
      <c r="J18" s="128">
        <v>23204</v>
      </c>
      <c r="K18" s="162" t="s">
        <v>336</v>
      </c>
      <c r="M18" s="275"/>
      <c r="N18" s="167">
        <v>60207</v>
      </c>
      <c r="O18" s="159" t="s">
        <v>374</v>
      </c>
    </row>
    <row r="19" spans="1:15" ht="14.25" customHeight="1" x14ac:dyDescent="0.15">
      <c r="A19" s="252"/>
      <c r="B19" s="7">
        <v>12206</v>
      </c>
      <c r="C19" s="9" t="s">
        <v>1494</v>
      </c>
      <c r="D19" s="153"/>
      <c r="E19" s="252"/>
      <c r="F19" s="7">
        <v>16214</v>
      </c>
      <c r="G19" s="9" t="s">
        <v>209</v>
      </c>
      <c r="H19" s="8"/>
      <c r="I19" s="242"/>
      <c r="J19" s="130"/>
      <c r="K19" s="131"/>
      <c r="M19" s="275"/>
      <c r="N19" s="167"/>
      <c r="O19" s="162"/>
    </row>
    <row r="20" spans="1:15" ht="14.25" customHeight="1" thickBot="1" x14ac:dyDescent="0.2">
      <c r="A20" s="252"/>
      <c r="B20" s="7">
        <v>12207</v>
      </c>
      <c r="C20" s="9" t="s">
        <v>254</v>
      </c>
      <c r="D20" s="153"/>
      <c r="E20" s="252"/>
      <c r="F20" s="7">
        <v>16215</v>
      </c>
      <c r="G20" s="9" t="s">
        <v>216</v>
      </c>
      <c r="H20" s="8"/>
      <c r="I20" s="260" t="s">
        <v>338</v>
      </c>
      <c r="J20" s="128">
        <v>24208</v>
      </c>
      <c r="K20" s="129" t="s">
        <v>348</v>
      </c>
      <c r="M20" s="276"/>
      <c r="N20" s="163"/>
      <c r="O20" s="164"/>
    </row>
    <row r="21" spans="1:15" ht="14.25" customHeight="1" thickBot="1" x14ac:dyDescent="0.2">
      <c r="A21" s="252"/>
      <c r="B21" s="7">
        <v>12208</v>
      </c>
      <c r="C21" s="9" t="s">
        <v>257</v>
      </c>
      <c r="D21" s="153"/>
      <c r="E21" s="252"/>
      <c r="F21" s="7">
        <v>16216</v>
      </c>
      <c r="G21" s="9" t="s">
        <v>337</v>
      </c>
      <c r="H21" s="8"/>
      <c r="I21" s="252"/>
      <c r="J21" s="168">
        <v>24209</v>
      </c>
      <c r="K21" s="129" t="s">
        <v>1524</v>
      </c>
    </row>
    <row r="22" spans="1:15" ht="14.25" customHeight="1" x14ac:dyDescent="0.15">
      <c r="A22" s="252"/>
      <c r="B22" s="7">
        <v>12209</v>
      </c>
      <c r="C22" s="9" t="s">
        <v>260</v>
      </c>
      <c r="D22" s="153"/>
      <c r="E22" s="252"/>
      <c r="F22" s="7">
        <v>16217</v>
      </c>
      <c r="G22" s="9" t="s">
        <v>55</v>
      </c>
      <c r="H22" s="8"/>
      <c r="I22" s="253"/>
      <c r="J22" s="170"/>
      <c r="K22" s="131"/>
      <c r="M22" s="245" t="s">
        <v>379</v>
      </c>
      <c r="N22" s="246"/>
      <c r="O22" s="247"/>
    </row>
    <row r="23" spans="1:15" ht="14.25" customHeight="1" thickBot="1" x14ac:dyDescent="0.2">
      <c r="A23" s="252"/>
      <c r="B23" s="7">
        <v>12210</v>
      </c>
      <c r="C23" s="9" t="s">
        <v>340</v>
      </c>
      <c r="D23" s="153"/>
      <c r="E23" s="252"/>
      <c r="F23" s="7">
        <v>16218</v>
      </c>
      <c r="G23" s="9" t="s">
        <v>237</v>
      </c>
      <c r="H23" s="8"/>
      <c r="I23" s="240" t="s">
        <v>291</v>
      </c>
      <c r="J23" s="128">
        <v>25201</v>
      </c>
      <c r="K23" s="129" t="s">
        <v>355</v>
      </c>
      <c r="M23" s="248"/>
      <c r="N23" s="249"/>
      <c r="O23" s="250"/>
    </row>
    <row r="24" spans="1:15" ht="14.25" customHeight="1" x14ac:dyDescent="0.15">
      <c r="A24" s="252"/>
      <c r="B24" s="7">
        <v>12211</v>
      </c>
      <c r="C24" s="9" t="s">
        <v>1495</v>
      </c>
      <c r="D24" s="153"/>
      <c r="E24" s="252"/>
      <c r="F24" s="7">
        <v>16219</v>
      </c>
      <c r="G24" s="9" t="s">
        <v>343</v>
      </c>
      <c r="H24" s="8"/>
      <c r="I24" s="241"/>
      <c r="J24" s="128">
        <v>25202</v>
      </c>
      <c r="K24" s="129" t="s">
        <v>357</v>
      </c>
      <c r="M24" s="251" t="s">
        <v>352</v>
      </c>
      <c r="N24" s="10">
        <v>50401</v>
      </c>
      <c r="O24" s="11" t="s">
        <v>380</v>
      </c>
    </row>
    <row r="25" spans="1:15" ht="14.25" customHeight="1" x14ac:dyDescent="0.15">
      <c r="A25" s="253"/>
      <c r="B25" s="169"/>
      <c r="C25" s="141"/>
      <c r="D25" s="153"/>
      <c r="E25" s="252"/>
      <c r="F25" s="7">
        <v>16220</v>
      </c>
      <c r="G25" s="9" t="s">
        <v>60</v>
      </c>
      <c r="H25" s="8"/>
      <c r="I25" s="241"/>
      <c r="J25" s="128">
        <v>25203</v>
      </c>
      <c r="K25" s="129" t="s">
        <v>188</v>
      </c>
      <c r="L25" s="2" t="s">
        <v>1496</v>
      </c>
      <c r="M25" s="252"/>
      <c r="N25" s="7">
        <v>50402</v>
      </c>
      <c r="O25" s="9" t="s">
        <v>382</v>
      </c>
    </row>
    <row r="26" spans="1:15" ht="14.25" customHeight="1" x14ac:dyDescent="0.15">
      <c r="A26" s="260" t="s">
        <v>344</v>
      </c>
      <c r="B26" s="18">
        <v>13201</v>
      </c>
      <c r="C26" s="9" t="s">
        <v>345</v>
      </c>
      <c r="D26" s="153"/>
      <c r="E26" s="252"/>
      <c r="F26" s="7">
        <v>16221</v>
      </c>
      <c r="G26" s="9" t="s">
        <v>315</v>
      </c>
      <c r="H26" s="8"/>
      <c r="I26" s="242"/>
      <c r="J26" s="130"/>
      <c r="K26" s="131"/>
      <c r="M26" s="252"/>
      <c r="N26" s="7">
        <v>50403</v>
      </c>
      <c r="O26" s="9" t="s">
        <v>440</v>
      </c>
    </row>
    <row r="27" spans="1:15" ht="14.25" customHeight="1" x14ac:dyDescent="0.15">
      <c r="A27" s="252"/>
      <c r="B27" s="18">
        <v>13202</v>
      </c>
      <c r="C27" s="9" t="s">
        <v>346</v>
      </c>
      <c r="D27" s="153"/>
      <c r="E27" s="252"/>
      <c r="F27" s="7">
        <v>16222</v>
      </c>
      <c r="G27" s="9" t="s">
        <v>347</v>
      </c>
      <c r="H27" s="8"/>
      <c r="I27" s="240" t="s">
        <v>292</v>
      </c>
      <c r="J27" s="128">
        <v>26201</v>
      </c>
      <c r="K27" s="129" t="s">
        <v>366</v>
      </c>
      <c r="M27" s="252"/>
      <c r="N27" s="7">
        <v>50404</v>
      </c>
      <c r="O27" s="9" t="s">
        <v>441</v>
      </c>
    </row>
    <row r="28" spans="1:15" ht="14.25" customHeight="1" x14ac:dyDescent="0.15">
      <c r="A28" s="252"/>
      <c r="B28" s="18">
        <v>13203</v>
      </c>
      <c r="C28" s="9" t="s">
        <v>350</v>
      </c>
      <c r="D28" s="153"/>
      <c r="E28" s="252"/>
      <c r="F28" s="7">
        <v>16223</v>
      </c>
      <c r="G28" s="9" t="s">
        <v>155</v>
      </c>
      <c r="H28" s="8"/>
      <c r="I28" s="241"/>
      <c r="J28" s="128">
        <v>26202</v>
      </c>
      <c r="K28" s="159" t="s">
        <v>367</v>
      </c>
      <c r="M28" s="252"/>
      <c r="N28" s="7">
        <v>50405</v>
      </c>
      <c r="O28" s="9" t="s">
        <v>1474</v>
      </c>
    </row>
    <row r="29" spans="1:15" ht="14.25" customHeight="1" x14ac:dyDescent="0.15">
      <c r="A29" s="252"/>
      <c r="B29" s="18">
        <v>13204</v>
      </c>
      <c r="C29" s="9" t="s">
        <v>351</v>
      </c>
      <c r="D29" s="153"/>
      <c r="E29" s="252"/>
      <c r="F29" s="7">
        <v>16224</v>
      </c>
      <c r="G29" s="9" t="s">
        <v>258</v>
      </c>
      <c r="H29" s="8"/>
      <c r="I29" s="241"/>
      <c r="J29" s="128">
        <v>26203</v>
      </c>
      <c r="K29" s="159" t="s">
        <v>253</v>
      </c>
      <c r="M29" s="252"/>
      <c r="N29" s="7">
        <v>50406</v>
      </c>
      <c r="O29" s="9" t="s">
        <v>442</v>
      </c>
    </row>
    <row r="30" spans="1:15" ht="14.25" customHeight="1" x14ac:dyDescent="0.15">
      <c r="A30" s="252"/>
      <c r="B30" s="18">
        <v>13205</v>
      </c>
      <c r="C30" s="9" t="s">
        <v>353</v>
      </c>
      <c r="D30" s="153"/>
      <c r="E30" s="252"/>
      <c r="F30" s="7">
        <v>16225</v>
      </c>
      <c r="G30" s="9" t="s">
        <v>354</v>
      </c>
      <c r="H30" s="8"/>
      <c r="I30" s="241"/>
      <c r="J30" s="128">
        <v>26204</v>
      </c>
      <c r="K30" s="129" t="s">
        <v>371</v>
      </c>
      <c r="M30" s="252"/>
      <c r="N30" s="7">
        <v>50408</v>
      </c>
      <c r="O30" s="9" t="s">
        <v>1475</v>
      </c>
    </row>
    <row r="31" spans="1:15" ht="14.25" customHeight="1" thickBot="1" x14ac:dyDescent="0.2">
      <c r="A31" s="252"/>
      <c r="B31" s="18">
        <v>13206</v>
      </c>
      <c r="C31" s="9" t="s">
        <v>356</v>
      </c>
      <c r="D31" s="153"/>
      <c r="E31" s="252"/>
      <c r="F31" s="7">
        <v>16226</v>
      </c>
      <c r="G31" s="9" t="s">
        <v>152</v>
      </c>
      <c r="H31" s="8"/>
      <c r="I31" s="241"/>
      <c r="J31" s="128">
        <v>26205</v>
      </c>
      <c r="K31" s="129" t="s">
        <v>373</v>
      </c>
      <c r="M31" s="254"/>
      <c r="N31" s="16"/>
      <c r="O31" s="13"/>
    </row>
    <row r="32" spans="1:15" ht="14.25" customHeight="1" thickBot="1" x14ac:dyDescent="0.2">
      <c r="A32" s="252"/>
      <c r="B32" s="18">
        <v>13207</v>
      </c>
      <c r="C32" s="9" t="s">
        <v>358</v>
      </c>
      <c r="D32" s="153"/>
      <c r="E32" s="252"/>
      <c r="F32" s="7">
        <v>16227</v>
      </c>
      <c r="G32" s="9" t="s">
        <v>359</v>
      </c>
      <c r="H32" s="8"/>
      <c r="I32" s="242"/>
      <c r="J32" s="130"/>
      <c r="K32" s="161"/>
    </row>
    <row r="33" spans="1:15" ht="14.25" customHeight="1" x14ac:dyDescent="0.15">
      <c r="A33" s="252"/>
      <c r="B33" s="18">
        <v>13208</v>
      </c>
      <c r="C33" s="171" t="s">
        <v>361</v>
      </c>
      <c r="E33" s="252"/>
      <c r="F33" s="7">
        <v>16228</v>
      </c>
      <c r="G33" s="9" t="s">
        <v>362</v>
      </c>
      <c r="H33" s="8"/>
      <c r="I33" s="240" t="s">
        <v>300</v>
      </c>
      <c r="J33" s="132">
        <v>27201</v>
      </c>
      <c r="K33" s="133" t="s">
        <v>301</v>
      </c>
      <c r="L33" s="2" t="s">
        <v>1497</v>
      </c>
      <c r="M33" s="245" t="s">
        <v>1498</v>
      </c>
      <c r="N33" s="246"/>
      <c r="O33" s="247"/>
    </row>
    <row r="34" spans="1:15" ht="14.25" customHeight="1" thickBot="1" x14ac:dyDescent="0.2">
      <c r="A34" s="252"/>
      <c r="B34" s="18">
        <v>13209</v>
      </c>
      <c r="C34" s="171" t="s">
        <v>364</v>
      </c>
      <c r="E34" s="252"/>
      <c r="F34" s="7">
        <v>16229</v>
      </c>
      <c r="G34" s="9" t="s">
        <v>365</v>
      </c>
      <c r="H34" s="8"/>
      <c r="I34" s="241"/>
      <c r="J34" s="128">
        <v>27202</v>
      </c>
      <c r="K34" s="129" t="s">
        <v>305</v>
      </c>
      <c r="M34" s="248"/>
      <c r="N34" s="249"/>
      <c r="O34" s="250"/>
    </row>
    <row r="35" spans="1:15" ht="14.25" customHeight="1" x14ac:dyDescent="0.15">
      <c r="A35" s="252"/>
      <c r="B35" s="18">
        <v>13210</v>
      </c>
      <c r="C35" s="171" t="s">
        <v>1499</v>
      </c>
      <c r="E35" s="253"/>
      <c r="F35" s="172"/>
      <c r="G35" s="131"/>
      <c r="H35" s="127"/>
      <c r="I35" s="241"/>
      <c r="J35" s="128">
        <v>27203</v>
      </c>
      <c r="K35" s="129" t="s">
        <v>308</v>
      </c>
      <c r="M35" s="255" t="s">
        <v>437</v>
      </c>
      <c r="N35" s="166">
        <v>40201</v>
      </c>
      <c r="O35" s="159" t="s">
        <v>376</v>
      </c>
    </row>
    <row r="36" spans="1:15" ht="14.25" customHeight="1" thickBot="1" x14ac:dyDescent="0.2">
      <c r="A36" s="253"/>
      <c r="B36" s="157"/>
      <c r="C36" s="162"/>
      <c r="E36" s="266" t="s">
        <v>86</v>
      </c>
      <c r="F36" s="12">
        <v>17201</v>
      </c>
      <c r="G36" s="129" t="s">
        <v>368</v>
      </c>
      <c r="H36" s="127"/>
      <c r="I36" s="241"/>
      <c r="J36" s="128">
        <v>27205</v>
      </c>
      <c r="K36" s="129" t="s">
        <v>150</v>
      </c>
      <c r="M36" s="256"/>
      <c r="N36" s="128">
        <v>40303</v>
      </c>
      <c r="O36" s="9" t="s">
        <v>393</v>
      </c>
    </row>
    <row r="37" spans="1:15" ht="14.25" customHeight="1" thickBot="1" x14ac:dyDescent="0.2">
      <c r="A37" s="260" t="s">
        <v>429</v>
      </c>
      <c r="B37" s="10">
        <v>14202</v>
      </c>
      <c r="C37" s="11" t="s">
        <v>99</v>
      </c>
      <c r="E37" s="267"/>
      <c r="F37" s="12">
        <v>17202</v>
      </c>
      <c r="G37" s="129" t="s">
        <v>370</v>
      </c>
      <c r="H37" s="127"/>
      <c r="I37" s="241"/>
      <c r="J37" s="128">
        <v>27206</v>
      </c>
      <c r="K37" s="129" t="s">
        <v>196</v>
      </c>
      <c r="M37" s="257"/>
      <c r="N37" s="163"/>
      <c r="O37" s="164"/>
    </row>
    <row r="38" spans="1:15" ht="14.25" customHeight="1" x14ac:dyDescent="0.15">
      <c r="A38" s="252"/>
      <c r="B38" s="7">
        <v>14203</v>
      </c>
      <c r="C38" s="9" t="s">
        <v>53</v>
      </c>
      <c r="E38" s="268"/>
      <c r="F38" s="173"/>
      <c r="G38" s="129"/>
      <c r="I38" s="241"/>
      <c r="J38" s="128">
        <v>27207</v>
      </c>
      <c r="K38" s="129" t="s">
        <v>318</v>
      </c>
    </row>
    <row r="39" spans="1:15" ht="14.25" customHeight="1" x14ac:dyDescent="0.15">
      <c r="A39" s="252"/>
      <c r="B39" s="7">
        <v>14204</v>
      </c>
      <c r="C39" s="9" t="s">
        <v>62</v>
      </c>
      <c r="E39" s="240" t="s">
        <v>297</v>
      </c>
      <c r="F39" s="142">
        <v>18201</v>
      </c>
      <c r="G39" s="138" t="s">
        <v>298</v>
      </c>
      <c r="H39" s="8"/>
      <c r="I39" s="242"/>
      <c r="J39" s="130"/>
      <c r="K39" s="131"/>
      <c r="L39" s="2" t="s">
        <v>1500</v>
      </c>
    </row>
    <row r="40" spans="1:15" ht="14.25" customHeight="1" x14ac:dyDescent="0.15">
      <c r="A40" s="252"/>
      <c r="B40" s="7">
        <v>14205</v>
      </c>
      <c r="C40" s="9" t="s">
        <v>70</v>
      </c>
      <c r="E40" s="241"/>
      <c r="F40" s="7">
        <v>18202</v>
      </c>
      <c r="G40" s="9" t="s">
        <v>171</v>
      </c>
      <c r="H40" s="8"/>
      <c r="I40" s="240" t="s">
        <v>1502</v>
      </c>
      <c r="J40" s="12">
        <v>28201</v>
      </c>
      <c r="K40" s="129" t="s">
        <v>325</v>
      </c>
    </row>
    <row r="41" spans="1:15" ht="14.25" customHeight="1" x14ac:dyDescent="0.15">
      <c r="A41" s="252"/>
      <c r="B41" s="7">
        <v>14206</v>
      </c>
      <c r="C41" s="9" t="s">
        <v>60</v>
      </c>
      <c r="E41" s="241"/>
      <c r="F41" s="7">
        <v>18203</v>
      </c>
      <c r="G41" s="9" t="s">
        <v>178</v>
      </c>
      <c r="I41" s="241"/>
      <c r="J41" s="128"/>
      <c r="K41" s="129"/>
    </row>
    <row r="42" spans="1:15" ht="14.25" customHeight="1" x14ac:dyDescent="0.15">
      <c r="A42" s="252"/>
      <c r="B42" s="7">
        <v>14207</v>
      </c>
      <c r="C42" s="9" t="s">
        <v>315</v>
      </c>
      <c r="E42" s="241"/>
      <c r="F42" s="7">
        <v>18204</v>
      </c>
      <c r="G42" s="9" t="s">
        <v>311</v>
      </c>
      <c r="I42" s="242"/>
      <c r="J42" s="130"/>
      <c r="K42" s="131"/>
      <c r="L42" s="2" t="s">
        <v>1501</v>
      </c>
    </row>
    <row r="43" spans="1:15" ht="14.25" customHeight="1" x14ac:dyDescent="0.15">
      <c r="A43" s="252"/>
      <c r="B43" s="7">
        <v>14208</v>
      </c>
      <c r="C43" s="9" t="s">
        <v>319</v>
      </c>
      <c r="E43" s="242"/>
      <c r="F43" s="136"/>
      <c r="G43" s="141"/>
      <c r="I43" s="279" t="s">
        <v>58</v>
      </c>
      <c r="J43" s="12">
        <v>29201</v>
      </c>
      <c r="K43" s="129" t="s">
        <v>330</v>
      </c>
    </row>
    <row r="44" spans="1:15" ht="14.25" customHeight="1" x14ac:dyDescent="0.15">
      <c r="A44" s="252"/>
      <c r="B44" s="7">
        <v>14209</v>
      </c>
      <c r="C44" s="9" t="s">
        <v>321</v>
      </c>
      <c r="E44" s="260" t="s">
        <v>287</v>
      </c>
      <c r="F44" s="7">
        <v>19201</v>
      </c>
      <c r="G44" s="9" t="s">
        <v>222</v>
      </c>
      <c r="I44" s="279"/>
      <c r="J44" s="12">
        <v>29202</v>
      </c>
      <c r="K44" s="9" t="s">
        <v>334</v>
      </c>
    </row>
    <row r="45" spans="1:15" ht="14.25" customHeight="1" x14ac:dyDescent="0.15">
      <c r="A45" s="252"/>
      <c r="B45" s="7">
        <v>14210</v>
      </c>
      <c r="C45" s="9" t="s">
        <v>324</v>
      </c>
      <c r="E45" s="252"/>
      <c r="F45" s="7">
        <v>19202</v>
      </c>
      <c r="G45" s="9" t="s">
        <v>227</v>
      </c>
      <c r="I45" s="280"/>
      <c r="J45" s="130"/>
      <c r="K45" s="141"/>
    </row>
    <row r="46" spans="1:15" ht="14.25" customHeight="1" x14ac:dyDescent="0.15">
      <c r="A46" s="252"/>
      <c r="B46" s="7">
        <v>14211</v>
      </c>
      <c r="C46" s="9" t="s">
        <v>160</v>
      </c>
      <c r="E46" s="252"/>
      <c r="F46" s="7">
        <v>19203</v>
      </c>
      <c r="G46" s="9" t="s">
        <v>229</v>
      </c>
      <c r="I46" s="240" t="s">
        <v>293</v>
      </c>
      <c r="J46" s="128">
        <v>30203</v>
      </c>
      <c r="K46" s="9" t="s">
        <v>339</v>
      </c>
      <c r="M46" s="17"/>
      <c r="N46" s="12"/>
      <c r="O46" s="127"/>
    </row>
    <row r="47" spans="1:15" ht="14.25" customHeight="1" x14ac:dyDescent="0.15">
      <c r="A47" s="252"/>
      <c r="B47" s="7">
        <v>14212</v>
      </c>
      <c r="C47" s="9" t="s">
        <v>176</v>
      </c>
      <c r="E47" s="253"/>
      <c r="F47" s="7"/>
      <c r="G47" s="9"/>
      <c r="I47" s="241"/>
      <c r="J47" s="128">
        <v>30204</v>
      </c>
      <c r="K47" s="9" t="s">
        <v>143</v>
      </c>
      <c r="M47" s="127"/>
      <c r="N47" s="127"/>
      <c r="O47" s="127"/>
    </row>
    <row r="48" spans="1:15" ht="14.25" customHeight="1" x14ac:dyDescent="0.15">
      <c r="A48" s="252"/>
      <c r="B48" s="7">
        <v>14213</v>
      </c>
      <c r="C48" s="9" t="s">
        <v>328</v>
      </c>
      <c r="E48" s="260" t="s">
        <v>288</v>
      </c>
      <c r="F48" s="142">
        <v>20201</v>
      </c>
      <c r="G48" s="138" t="s">
        <v>248</v>
      </c>
      <c r="I48" s="241"/>
      <c r="J48" s="128">
        <v>30205</v>
      </c>
      <c r="K48" s="9" t="s">
        <v>181</v>
      </c>
      <c r="M48" s="127"/>
      <c r="N48" s="127"/>
      <c r="O48" s="127"/>
    </row>
    <row r="49" spans="1:15" ht="13.5" customHeight="1" x14ac:dyDescent="0.15">
      <c r="A49" s="252"/>
      <c r="B49" s="7">
        <v>14216</v>
      </c>
      <c r="C49" s="9" t="s">
        <v>200</v>
      </c>
      <c r="E49" s="277"/>
      <c r="F49" s="7"/>
      <c r="G49" s="9"/>
      <c r="I49" s="241"/>
      <c r="J49" s="128">
        <v>30206</v>
      </c>
      <c r="K49" s="9" t="s">
        <v>190</v>
      </c>
      <c r="M49" s="127"/>
      <c r="N49" s="127"/>
      <c r="O49" s="127"/>
    </row>
    <row r="50" spans="1:15" ht="13.5" customHeight="1" x14ac:dyDescent="0.15">
      <c r="A50" s="252"/>
      <c r="B50" s="7">
        <v>14217</v>
      </c>
      <c r="C50" s="9" t="s">
        <v>335</v>
      </c>
      <c r="E50" s="278"/>
      <c r="F50" s="169"/>
      <c r="G50" s="141"/>
      <c r="I50" s="241"/>
      <c r="J50" s="128"/>
      <c r="K50" s="9"/>
      <c r="M50" s="127"/>
      <c r="N50" s="127"/>
      <c r="O50" s="127"/>
    </row>
    <row r="51" spans="1:15" ht="13.5" customHeight="1" thickBot="1" x14ac:dyDescent="0.2">
      <c r="A51" s="252"/>
      <c r="B51" s="7">
        <v>14219</v>
      </c>
      <c r="C51" s="9" t="s">
        <v>1503</v>
      </c>
      <c r="E51" s="260" t="s">
        <v>331</v>
      </c>
      <c r="F51" s="174">
        <v>21201</v>
      </c>
      <c r="G51" s="138" t="s">
        <v>332</v>
      </c>
      <c r="I51" s="261"/>
      <c r="J51" s="134"/>
      <c r="K51" s="13"/>
      <c r="M51" s="127"/>
      <c r="N51" s="127"/>
      <c r="O51" s="127"/>
    </row>
    <row r="52" spans="1:15" x14ac:dyDescent="0.15">
      <c r="A52" s="253"/>
      <c r="B52" s="136"/>
      <c r="C52" s="141"/>
      <c r="E52" s="252"/>
      <c r="F52" s="18">
        <v>21203</v>
      </c>
      <c r="G52" s="9" t="s">
        <v>279</v>
      </c>
      <c r="I52" s="148"/>
      <c r="J52" s="149"/>
      <c r="K52" s="152"/>
      <c r="M52" s="127"/>
      <c r="N52" s="127"/>
      <c r="O52" s="127"/>
    </row>
    <row r="53" spans="1:15" ht="13.5" customHeight="1" x14ac:dyDescent="0.15">
      <c r="A53" s="260" t="s">
        <v>341</v>
      </c>
      <c r="B53" s="142">
        <v>15201</v>
      </c>
      <c r="C53" s="138" t="s">
        <v>342</v>
      </c>
      <c r="E53" s="252"/>
      <c r="F53" s="18"/>
      <c r="G53" s="9"/>
      <c r="I53" s="67"/>
      <c r="J53" s="12"/>
      <c r="K53" s="8"/>
      <c r="M53" s="5"/>
      <c r="N53" s="6"/>
      <c r="O53" s="6"/>
    </row>
    <row r="54" spans="1:15" ht="14.25" customHeight="1" thickBot="1" x14ac:dyDescent="0.2">
      <c r="A54" s="252"/>
      <c r="B54" s="7">
        <v>15202</v>
      </c>
      <c r="C54" s="9" t="s">
        <v>236</v>
      </c>
      <c r="E54" s="254"/>
      <c r="F54" s="175"/>
      <c r="G54" s="13"/>
      <c r="I54" s="67"/>
      <c r="J54" s="12"/>
      <c r="K54" s="8"/>
      <c r="M54" s="5"/>
      <c r="N54" s="6"/>
      <c r="O54" s="6"/>
    </row>
    <row r="55" spans="1:15" x14ac:dyDescent="0.15">
      <c r="A55" s="252"/>
      <c r="B55" s="7">
        <v>15204</v>
      </c>
      <c r="C55" s="9" t="s">
        <v>246</v>
      </c>
      <c r="I55" s="67"/>
      <c r="J55" s="12"/>
      <c r="K55" s="8"/>
      <c r="M55" s="5"/>
      <c r="N55" s="6"/>
      <c r="O55" s="6"/>
    </row>
    <row r="56" spans="1:15" ht="14.25" thickBot="1" x14ac:dyDescent="0.2">
      <c r="A56" s="254"/>
      <c r="B56" s="16"/>
      <c r="C56" s="13"/>
      <c r="I56" s="67"/>
      <c r="J56" s="12"/>
      <c r="K56" s="8"/>
      <c r="M56" s="5"/>
      <c r="N56" s="6"/>
      <c r="O56" s="6"/>
    </row>
    <row r="57" spans="1:15" x14ac:dyDescent="0.15">
      <c r="A57" s="176"/>
      <c r="B57" s="19"/>
      <c r="C57" s="152"/>
      <c r="I57" s="67"/>
      <c r="J57" s="12"/>
      <c r="K57" s="8"/>
      <c r="M57" s="5"/>
      <c r="N57" s="6"/>
      <c r="O57" s="6"/>
    </row>
    <row r="58" spans="1:15" x14ac:dyDescent="0.15">
      <c r="A58" s="177"/>
      <c r="B58" s="18"/>
      <c r="C58" s="8"/>
      <c r="M58" s="5"/>
      <c r="N58" s="6"/>
      <c r="O58" s="6"/>
    </row>
    <row r="59" spans="1:15" x14ac:dyDescent="0.15">
      <c r="M59" s="5"/>
      <c r="N59" s="6"/>
      <c r="O59" s="6"/>
    </row>
    <row r="60" spans="1:15" x14ac:dyDescent="0.15">
      <c r="M60" s="5"/>
      <c r="N60" s="6"/>
      <c r="O60" s="6"/>
    </row>
    <row r="61" spans="1:15" x14ac:dyDescent="0.15">
      <c r="M61" s="5"/>
      <c r="N61" s="6"/>
      <c r="O61" s="6"/>
    </row>
    <row r="62" spans="1:15" x14ac:dyDescent="0.15">
      <c r="M62" s="5"/>
      <c r="N62" s="6"/>
      <c r="O62" s="6"/>
    </row>
    <row r="63" spans="1:15" x14ac:dyDescent="0.15">
      <c r="M63" s="5"/>
      <c r="N63" s="6"/>
      <c r="O63" s="6"/>
    </row>
    <row r="64" spans="1:15" x14ac:dyDescent="0.15">
      <c r="M64" s="5"/>
      <c r="N64" s="6"/>
      <c r="O64" s="6"/>
    </row>
    <row r="65" spans="13:15" x14ac:dyDescent="0.15">
      <c r="M65" s="5"/>
      <c r="N65" s="6"/>
      <c r="O65" s="6"/>
    </row>
    <row r="66" spans="13:15" x14ac:dyDescent="0.15">
      <c r="M66" s="5"/>
      <c r="N66" s="6"/>
      <c r="O66" s="6"/>
    </row>
    <row r="67" spans="13:15" x14ac:dyDescent="0.15">
      <c r="M67" s="5"/>
      <c r="N67" s="6"/>
      <c r="O67" s="6"/>
    </row>
    <row r="68" spans="13:15" x14ac:dyDescent="0.15">
      <c r="M68" s="5"/>
      <c r="N68" s="6"/>
      <c r="O68" s="6"/>
    </row>
  </sheetData>
  <sheetProtection selectLockedCells="1"/>
  <mergeCells count="34">
    <mergeCell ref="I4:K5"/>
    <mergeCell ref="A4:C5"/>
    <mergeCell ref="E36:E38"/>
    <mergeCell ref="E39:E43"/>
    <mergeCell ref="E44:E47"/>
    <mergeCell ref="I40:I42"/>
    <mergeCell ref="I43:I45"/>
    <mergeCell ref="I15:I19"/>
    <mergeCell ref="A37:A52"/>
    <mergeCell ref="I20:I22"/>
    <mergeCell ref="A53:A56"/>
    <mergeCell ref="E48:E50"/>
    <mergeCell ref="E51:E54"/>
    <mergeCell ref="I46:I51"/>
    <mergeCell ref="M24:M31"/>
    <mergeCell ref="M33:O34"/>
    <mergeCell ref="I23:I26"/>
    <mergeCell ref="I27:I32"/>
    <mergeCell ref="A2:O2"/>
    <mergeCell ref="M4:O5"/>
    <mergeCell ref="M6:M9"/>
    <mergeCell ref="E4:G5"/>
    <mergeCell ref="A14:A25"/>
    <mergeCell ref="A6:A13"/>
    <mergeCell ref="E6:E35"/>
    <mergeCell ref="A26:A36"/>
    <mergeCell ref="A3:C3"/>
    <mergeCell ref="I6:I14"/>
    <mergeCell ref="M10:M12"/>
    <mergeCell ref="M14:O15"/>
    <mergeCell ref="M16:M20"/>
    <mergeCell ref="M22:O23"/>
    <mergeCell ref="M35:M37"/>
    <mergeCell ref="I33:I39"/>
  </mergeCells>
  <phoneticPr fontId="2"/>
  <printOptions horizontalCentered="1"/>
  <pageMargins left="0.78740157480314965" right="0.78740157480314965" top="0.31496062992125984" bottom="0.35433070866141736" header="0.19685039370078741" footer="0.31496062992125984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1:V49"/>
  <sheetViews>
    <sheetView view="pageBreakPreview" zoomScale="86" zoomScaleNormal="100" zoomScaleSheetLayoutView="86" workbookViewId="0">
      <selection activeCell="G24" sqref="G24"/>
    </sheetView>
  </sheetViews>
  <sheetFormatPr defaultColWidth="9" defaultRowHeight="13.5" x14ac:dyDescent="0.15"/>
  <cols>
    <col min="1" max="1" width="3.75" style="5" customWidth="1"/>
    <col min="2" max="2" width="9.625" style="15" customWidth="1"/>
    <col min="3" max="3" width="20.5" style="5" customWidth="1"/>
    <col min="4" max="4" width="1.875" style="5" customWidth="1"/>
    <col min="5" max="5" width="3.75" style="5" customWidth="1"/>
    <col min="6" max="6" width="9.625" style="15" customWidth="1"/>
    <col min="7" max="7" width="20.5" style="5" customWidth="1"/>
    <col min="8" max="8" width="1.875" style="5" customWidth="1"/>
    <col min="9" max="9" width="3.75" style="5" customWidth="1"/>
    <col min="10" max="10" width="9.625" style="15" customWidth="1"/>
    <col min="11" max="11" width="20.5" style="5" customWidth="1"/>
    <col min="12" max="16384" width="9" style="2"/>
  </cols>
  <sheetData>
    <row r="1" spans="1:22" x14ac:dyDescent="0.15">
      <c r="I1" s="3"/>
      <c r="J1" s="4"/>
      <c r="K1" s="3"/>
      <c r="L1" s="3"/>
      <c r="M1" s="3"/>
      <c r="N1" s="3"/>
      <c r="O1" s="3"/>
      <c r="P1" s="3"/>
      <c r="Q1" s="4"/>
      <c r="R1" s="5"/>
      <c r="S1" s="6"/>
      <c r="T1" s="6"/>
      <c r="U1" s="6"/>
      <c r="V1" s="6"/>
    </row>
    <row r="2" spans="1:22" ht="35.25" customHeight="1" x14ac:dyDescent="0.15">
      <c r="A2" s="244" t="s">
        <v>445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35"/>
      <c r="M2" s="35"/>
      <c r="N2" s="35"/>
      <c r="O2" s="35"/>
      <c r="P2" s="3"/>
      <c r="Q2" s="4"/>
      <c r="R2" s="5"/>
      <c r="S2" s="6"/>
      <c r="T2" s="6"/>
      <c r="U2" s="6"/>
      <c r="V2" s="6"/>
    </row>
    <row r="3" spans="1:22" ht="18.75" customHeight="1" thickBot="1" x14ac:dyDescent="0.2">
      <c r="A3" s="243" t="s">
        <v>1504</v>
      </c>
      <c r="B3" s="243"/>
      <c r="C3" s="243"/>
      <c r="D3" s="3"/>
      <c r="E3" s="3"/>
      <c r="F3" s="4"/>
      <c r="G3" s="3"/>
      <c r="H3" s="3"/>
      <c r="I3" s="3"/>
      <c r="J3" s="4"/>
      <c r="K3" s="3"/>
      <c r="L3" s="3"/>
      <c r="M3" s="3"/>
      <c r="N3" s="3"/>
      <c r="O3" s="3"/>
      <c r="P3" s="3"/>
      <c r="Q3" s="4"/>
      <c r="R3" s="5"/>
      <c r="S3" s="6"/>
      <c r="T3" s="6"/>
      <c r="U3" s="6"/>
      <c r="V3" s="6"/>
    </row>
    <row r="4" spans="1:22" ht="12" customHeight="1" x14ac:dyDescent="0.15">
      <c r="A4" s="283" t="s">
        <v>378</v>
      </c>
      <c r="B4" s="284"/>
      <c r="C4" s="285"/>
      <c r="D4" s="120"/>
      <c r="E4" s="283" t="s">
        <v>378</v>
      </c>
      <c r="F4" s="284"/>
      <c r="G4" s="285"/>
      <c r="H4" s="120"/>
      <c r="I4" s="283" t="s">
        <v>407</v>
      </c>
      <c r="J4" s="289"/>
      <c r="K4" s="290"/>
    </row>
    <row r="5" spans="1:22" ht="12.75" customHeight="1" thickBot="1" x14ac:dyDescent="0.2">
      <c r="A5" s="286"/>
      <c r="B5" s="287"/>
      <c r="C5" s="288"/>
      <c r="D5" s="120"/>
      <c r="E5" s="286"/>
      <c r="F5" s="287"/>
      <c r="G5" s="288"/>
      <c r="H5" s="120"/>
      <c r="I5" s="291"/>
      <c r="J5" s="292"/>
      <c r="K5" s="293"/>
    </row>
    <row r="6" spans="1:22" ht="13.5" customHeight="1" x14ac:dyDescent="0.15">
      <c r="A6" s="251" t="s">
        <v>352</v>
      </c>
      <c r="B6" s="10">
        <v>50301</v>
      </c>
      <c r="C6" s="11" t="s">
        <v>25</v>
      </c>
      <c r="D6" s="8"/>
      <c r="E6" s="299" t="s">
        <v>352</v>
      </c>
      <c r="F6" s="155">
        <v>50337</v>
      </c>
      <c r="G6" s="178" t="s">
        <v>120</v>
      </c>
      <c r="I6" s="294" t="s">
        <v>377</v>
      </c>
      <c r="J6" s="155">
        <v>70301</v>
      </c>
      <c r="K6" s="178" t="s">
        <v>409</v>
      </c>
    </row>
    <row r="7" spans="1:22" x14ac:dyDescent="0.15">
      <c r="A7" s="252"/>
      <c r="B7" s="7">
        <v>50302</v>
      </c>
      <c r="C7" s="9" t="s">
        <v>75</v>
      </c>
      <c r="D7" s="8"/>
      <c r="E7" s="267"/>
      <c r="F7" s="158">
        <v>50338</v>
      </c>
      <c r="G7" s="162" t="s">
        <v>1505</v>
      </c>
      <c r="I7" s="295"/>
      <c r="J7" s="158">
        <v>70302</v>
      </c>
      <c r="K7" s="162" t="s">
        <v>411</v>
      </c>
    </row>
    <row r="8" spans="1:22" x14ac:dyDescent="0.15">
      <c r="A8" s="252"/>
      <c r="B8" s="7">
        <v>50303</v>
      </c>
      <c r="C8" s="9" t="s">
        <v>158</v>
      </c>
      <c r="D8" s="8"/>
      <c r="E8" s="267"/>
      <c r="F8" s="158">
        <v>50339</v>
      </c>
      <c r="G8" s="162" t="s">
        <v>381</v>
      </c>
      <c r="I8" s="295"/>
      <c r="J8" s="158">
        <v>70303</v>
      </c>
      <c r="K8" s="162" t="s">
        <v>412</v>
      </c>
    </row>
    <row r="9" spans="1:22" x14ac:dyDescent="0.15">
      <c r="A9" s="252"/>
      <c r="B9" s="7">
        <v>50304</v>
      </c>
      <c r="C9" s="9" t="s">
        <v>383</v>
      </c>
      <c r="D9" s="8"/>
      <c r="E9" s="267"/>
      <c r="F9" s="158">
        <v>50340</v>
      </c>
      <c r="G9" s="162" t="s">
        <v>1506</v>
      </c>
      <c r="I9" s="296"/>
      <c r="J9" s="170"/>
      <c r="K9" s="162"/>
    </row>
    <row r="10" spans="1:22" ht="13.5" customHeight="1" x14ac:dyDescent="0.15">
      <c r="A10" s="252"/>
      <c r="B10" s="7">
        <v>50305</v>
      </c>
      <c r="C10" s="9" t="s">
        <v>384</v>
      </c>
      <c r="D10" s="8"/>
      <c r="E10" s="267"/>
      <c r="F10" s="158">
        <v>50341</v>
      </c>
      <c r="G10" s="162" t="s">
        <v>113</v>
      </c>
      <c r="I10" s="297" t="s">
        <v>360</v>
      </c>
      <c r="J10" s="179">
        <v>80301</v>
      </c>
      <c r="K10" s="180" t="s">
        <v>413</v>
      </c>
    </row>
    <row r="11" spans="1:22" x14ac:dyDescent="0.15">
      <c r="A11" s="252"/>
      <c r="B11" s="7">
        <v>50306</v>
      </c>
      <c r="C11" s="9" t="s">
        <v>386</v>
      </c>
      <c r="D11" s="8"/>
      <c r="E11" s="267"/>
      <c r="F11" s="158">
        <v>50342</v>
      </c>
      <c r="G11" s="162" t="s">
        <v>385</v>
      </c>
      <c r="I11" s="279"/>
      <c r="J11" s="18">
        <v>80302</v>
      </c>
      <c r="K11" s="162" t="s">
        <v>415</v>
      </c>
    </row>
    <row r="12" spans="1:22" ht="14.25" thickBot="1" x14ac:dyDescent="0.2">
      <c r="A12" s="252"/>
      <c r="B12" s="7">
        <v>50307</v>
      </c>
      <c r="C12" s="9" t="s">
        <v>387</v>
      </c>
      <c r="D12" s="8"/>
      <c r="E12" s="267"/>
      <c r="F12" s="158">
        <v>50344</v>
      </c>
      <c r="G12" s="162" t="s">
        <v>1507</v>
      </c>
      <c r="I12" s="298"/>
      <c r="J12" s="21"/>
      <c r="K12" s="14"/>
    </row>
    <row r="13" spans="1:22" ht="14.25" thickBot="1" x14ac:dyDescent="0.2">
      <c r="A13" s="252"/>
      <c r="B13" s="7">
        <v>50308</v>
      </c>
      <c r="C13" s="9" t="s">
        <v>388</v>
      </c>
      <c r="D13" s="8"/>
      <c r="E13" s="267"/>
      <c r="F13" s="158">
        <v>50345</v>
      </c>
      <c r="G13" s="162" t="s">
        <v>253</v>
      </c>
      <c r="I13" s="181"/>
    </row>
    <row r="14" spans="1:22" ht="13.5" customHeight="1" x14ac:dyDescent="0.15">
      <c r="A14" s="252"/>
      <c r="B14" s="7">
        <v>50309</v>
      </c>
      <c r="C14" s="9" t="s">
        <v>26</v>
      </c>
      <c r="D14" s="8"/>
      <c r="E14" s="267"/>
      <c r="F14" s="158">
        <v>50346</v>
      </c>
      <c r="G14" s="162" t="s">
        <v>1518</v>
      </c>
      <c r="I14" s="283" t="s">
        <v>379</v>
      </c>
      <c r="J14" s="284"/>
      <c r="K14" s="285"/>
    </row>
    <row r="15" spans="1:22" ht="14.25" customHeight="1" thickBot="1" x14ac:dyDescent="0.2">
      <c r="A15" s="252"/>
      <c r="B15" s="7">
        <v>50310</v>
      </c>
      <c r="C15" s="9" t="s">
        <v>389</v>
      </c>
      <c r="D15" s="8"/>
      <c r="E15" s="267"/>
      <c r="F15" s="158">
        <v>50348</v>
      </c>
      <c r="G15" s="162" t="s">
        <v>390</v>
      </c>
      <c r="I15" s="286"/>
      <c r="J15" s="287"/>
      <c r="K15" s="288"/>
    </row>
    <row r="16" spans="1:22" ht="13.5" customHeight="1" x14ac:dyDescent="0.15">
      <c r="A16" s="252"/>
      <c r="B16" s="7">
        <v>50311</v>
      </c>
      <c r="C16" s="9" t="s">
        <v>101</v>
      </c>
      <c r="D16" s="8"/>
      <c r="E16" s="267"/>
      <c r="F16" s="158">
        <v>50349</v>
      </c>
      <c r="G16" s="162" t="s">
        <v>150</v>
      </c>
      <c r="I16" s="251" t="s">
        <v>352</v>
      </c>
      <c r="J16" s="10">
        <v>50401</v>
      </c>
      <c r="K16" s="11" t="s">
        <v>380</v>
      </c>
    </row>
    <row r="17" spans="1:12" ht="14.25" customHeight="1" x14ac:dyDescent="0.15">
      <c r="A17" s="252"/>
      <c r="B17" s="7">
        <v>50312</v>
      </c>
      <c r="C17" s="9" t="s">
        <v>392</v>
      </c>
      <c r="D17" s="8"/>
      <c r="E17" s="267"/>
      <c r="F17" s="158">
        <v>50351</v>
      </c>
      <c r="G17" s="162" t="s">
        <v>1519</v>
      </c>
      <c r="I17" s="252"/>
      <c r="J17" s="7">
        <v>50402</v>
      </c>
      <c r="K17" s="9" t="s">
        <v>382</v>
      </c>
    </row>
    <row r="18" spans="1:12" ht="13.5" customHeight="1" x14ac:dyDescent="0.15">
      <c r="A18" s="252"/>
      <c r="B18" s="7">
        <v>50313</v>
      </c>
      <c r="C18" s="9" t="s">
        <v>183</v>
      </c>
      <c r="D18" s="8"/>
      <c r="E18" s="267"/>
      <c r="F18" s="158">
        <v>50353</v>
      </c>
      <c r="G18" s="162" t="s">
        <v>395</v>
      </c>
      <c r="I18" s="252"/>
      <c r="J18" s="7">
        <v>50403</v>
      </c>
      <c r="K18" s="9" t="s">
        <v>440</v>
      </c>
    </row>
    <row r="19" spans="1:12" x14ac:dyDescent="0.15">
      <c r="A19" s="252"/>
      <c r="B19" s="7">
        <v>50315</v>
      </c>
      <c r="C19" s="9" t="s">
        <v>1508</v>
      </c>
      <c r="D19" s="8"/>
      <c r="E19" s="268"/>
      <c r="F19" s="170"/>
      <c r="G19" s="165"/>
      <c r="I19" s="252"/>
      <c r="J19" s="7">
        <v>50404</v>
      </c>
      <c r="K19" s="9" t="s">
        <v>441</v>
      </c>
    </row>
    <row r="20" spans="1:12" ht="13.5" customHeight="1" x14ac:dyDescent="0.15">
      <c r="A20" s="252"/>
      <c r="B20" s="7">
        <v>50316</v>
      </c>
      <c r="C20" s="9" t="s">
        <v>394</v>
      </c>
      <c r="D20" s="8"/>
      <c r="E20" s="266" t="s">
        <v>1510</v>
      </c>
      <c r="F20" s="158">
        <v>60301</v>
      </c>
      <c r="G20" s="162" t="s">
        <v>396</v>
      </c>
      <c r="I20" s="252"/>
      <c r="J20" s="7">
        <v>50405</v>
      </c>
      <c r="K20" s="9" t="s">
        <v>1474</v>
      </c>
    </row>
    <row r="21" spans="1:12" ht="13.5" customHeight="1" x14ac:dyDescent="0.15">
      <c r="A21" s="252"/>
      <c r="B21" s="7">
        <v>50317</v>
      </c>
      <c r="C21" s="9" t="s">
        <v>1509</v>
      </c>
      <c r="D21" s="8"/>
      <c r="E21" s="267"/>
      <c r="F21" s="158">
        <v>60302</v>
      </c>
      <c r="G21" s="162" t="s">
        <v>1511</v>
      </c>
      <c r="I21" s="252"/>
      <c r="J21" s="7">
        <v>50406</v>
      </c>
      <c r="K21" s="9" t="s">
        <v>442</v>
      </c>
    </row>
    <row r="22" spans="1:12" ht="13.5" customHeight="1" x14ac:dyDescent="0.15">
      <c r="A22" s="252"/>
      <c r="B22" s="7">
        <v>50318</v>
      </c>
      <c r="C22" s="9" t="s">
        <v>397</v>
      </c>
      <c r="D22" s="8"/>
      <c r="E22" s="267"/>
      <c r="F22" s="157">
        <v>60303</v>
      </c>
      <c r="G22" s="162" t="s">
        <v>398</v>
      </c>
      <c r="I22" s="252"/>
      <c r="J22" s="7">
        <v>50408</v>
      </c>
      <c r="K22" s="9" t="s">
        <v>1475</v>
      </c>
    </row>
    <row r="23" spans="1:12" ht="13.5" customHeight="1" thickBot="1" x14ac:dyDescent="0.2">
      <c r="A23" s="252"/>
      <c r="B23" s="7">
        <v>50320</v>
      </c>
      <c r="C23" s="9" t="s">
        <v>236</v>
      </c>
      <c r="D23" s="8"/>
      <c r="E23" s="267"/>
      <c r="F23" s="157">
        <v>60304</v>
      </c>
      <c r="G23" s="162" t="s">
        <v>1522</v>
      </c>
      <c r="I23" s="254"/>
      <c r="J23" s="16"/>
      <c r="K23" s="13"/>
      <c r="L23" s="282"/>
    </row>
    <row r="24" spans="1:12" ht="14.25" thickBot="1" x14ac:dyDescent="0.2">
      <c r="A24" s="252"/>
      <c r="B24" s="7">
        <v>50321</v>
      </c>
      <c r="C24" s="9" t="s">
        <v>286</v>
      </c>
      <c r="D24" s="8"/>
      <c r="E24" s="267"/>
      <c r="F24" s="157">
        <v>60305</v>
      </c>
      <c r="G24" s="162" t="s">
        <v>372</v>
      </c>
      <c r="I24" s="182"/>
      <c r="J24" s="18"/>
      <c r="K24" s="8"/>
      <c r="L24" s="282"/>
    </row>
    <row r="25" spans="1:12" ht="13.5" customHeight="1" x14ac:dyDescent="0.15">
      <c r="A25" s="252"/>
      <c r="B25" s="7">
        <v>50322</v>
      </c>
      <c r="C25" s="9" t="s">
        <v>399</v>
      </c>
      <c r="D25" s="8"/>
      <c r="E25" s="267"/>
      <c r="F25" s="157">
        <v>60306</v>
      </c>
      <c r="G25" s="162" t="s">
        <v>400</v>
      </c>
      <c r="I25" s="283" t="s">
        <v>375</v>
      </c>
      <c r="J25" s="284"/>
      <c r="K25" s="285"/>
      <c r="L25" s="282"/>
    </row>
    <row r="26" spans="1:12" ht="14.25" thickBot="1" x14ac:dyDescent="0.2">
      <c r="A26" s="252"/>
      <c r="B26" s="7">
        <v>50324</v>
      </c>
      <c r="C26" s="9" t="s">
        <v>1512</v>
      </c>
      <c r="D26" s="8"/>
      <c r="E26" s="267"/>
      <c r="F26" s="157">
        <v>60307</v>
      </c>
      <c r="G26" s="162" t="s">
        <v>374</v>
      </c>
      <c r="I26" s="286"/>
      <c r="J26" s="287"/>
      <c r="K26" s="288"/>
    </row>
    <row r="27" spans="1:12" x14ac:dyDescent="0.15">
      <c r="A27" s="252"/>
      <c r="B27" s="7">
        <v>50325</v>
      </c>
      <c r="C27" s="162" t="s">
        <v>1513</v>
      </c>
      <c r="E27" s="267"/>
      <c r="F27" s="157">
        <v>60308</v>
      </c>
      <c r="G27" s="162" t="s">
        <v>401</v>
      </c>
      <c r="I27" s="251" t="s">
        <v>437</v>
      </c>
      <c r="J27" s="10">
        <v>40302</v>
      </c>
      <c r="K27" s="162" t="s">
        <v>391</v>
      </c>
    </row>
    <row r="28" spans="1:12" x14ac:dyDescent="0.15">
      <c r="A28" s="252"/>
      <c r="B28" s="7">
        <v>50326</v>
      </c>
      <c r="C28" s="162" t="s">
        <v>402</v>
      </c>
      <c r="E28" s="267"/>
      <c r="F28" s="157">
        <v>60309</v>
      </c>
      <c r="G28" s="162" t="s">
        <v>1514</v>
      </c>
      <c r="I28" s="252"/>
      <c r="J28" s="7">
        <v>40303</v>
      </c>
      <c r="K28" s="9" t="s">
        <v>393</v>
      </c>
    </row>
    <row r="29" spans="1:12" ht="14.25" thickBot="1" x14ac:dyDescent="0.2">
      <c r="A29" s="252"/>
      <c r="B29" s="7">
        <v>50327</v>
      </c>
      <c r="C29" s="162" t="s">
        <v>403</v>
      </c>
      <c r="E29" s="267"/>
      <c r="F29" s="157">
        <v>60310</v>
      </c>
      <c r="G29" s="162" t="s">
        <v>404</v>
      </c>
      <c r="I29" s="254"/>
      <c r="J29" s="16"/>
      <c r="K29" s="13"/>
    </row>
    <row r="30" spans="1:12" ht="14.25" thickBot="1" x14ac:dyDescent="0.2">
      <c r="A30" s="252"/>
      <c r="B30" s="7">
        <v>50328</v>
      </c>
      <c r="C30" s="162" t="s">
        <v>405</v>
      </c>
      <c r="E30" s="281"/>
      <c r="F30" s="183"/>
      <c r="G30" s="14"/>
      <c r="I30" s="2"/>
      <c r="J30" s="2"/>
      <c r="K30" s="2"/>
    </row>
    <row r="31" spans="1:12" x14ac:dyDescent="0.15">
      <c r="A31" s="252"/>
      <c r="B31" s="7">
        <v>50329</v>
      </c>
      <c r="C31" s="162" t="s">
        <v>406</v>
      </c>
      <c r="E31" s="184"/>
      <c r="I31" s="2"/>
      <c r="J31" s="2"/>
      <c r="K31" s="2"/>
    </row>
    <row r="32" spans="1:12" ht="13.5" customHeight="1" x14ac:dyDescent="0.15">
      <c r="A32" s="252"/>
      <c r="B32" s="7">
        <v>50330</v>
      </c>
      <c r="C32" s="162" t="s">
        <v>408</v>
      </c>
      <c r="E32" s="184"/>
      <c r="H32" s="25"/>
      <c r="I32" s="2"/>
      <c r="J32" s="2"/>
      <c r="K32" s="2"/>
    </row>
    <row r="33" spans="1:11" x14ac:dyDescent="0.15">
      <c r="A33" s="252"/>
      <c r="B33" s="7">
        <v>50332</v>
      </c>
      <c r="C33" s="162" t="s">
        <v>410</v>
      </c>
      <c r="E33" s="184"/>
      <c r="F33" s="18"/>
      <c r="H33" s="25"/>
      <c r="I33" s="2"/>
      <c r="J33" s="2"/>
      <c r="K33" s="2"/>
    </row>
    <row r="34" spans="1:11" ht="13.5" customHeight="1" x14ac:dyDescent="0.15">
      <c r="A34" s="252"/>
      <c r="B34" s="7">
        <v>50333</v>
      </c>
      <c r="C34" s="162" t="s">
        <v>171</v>
      </c>
      <c r="E34" s="184"/>
      <c r="I34" s="2"/>
      <c r="J34" s="2"/>
      <c r="K34" s="2"/>
    </row>
    <row r="35" spans="1:11" x14ac:dyDescent="0.15">
      <c r="A35" s="252"/>
      <c r="B35" s="7">
        <v>50335</v>
      </c>
      <c r="C35" s="162" t="s">
        <v>1515</v>
      </c>
      <c r="E35" s="24"/>
      <c r="F35" s="18"/>
      <c r="I35" s="2"/>
      <c r="J35" s="2"/>
      <c r="K35" s="2"/>
    </row>
    <row r="36" spans="1:11" ht="13.5" customHeight="1" x14ac:dyDescent="0.15">
      <c r="A36" s="252"/>
      <c r="B36" s="7">
        <v>50336</v>
      </c>
      <c r="C36" s="162" t="s">
        <v>414</v>
      </c>
      <c r="E36" s="24"/>
      <c r="I36" s="2"/>
      <c r="J36" s="2"/>
      <c r="K36" s="2"/>
    </row>
    <row r="37" spans="1:11" ht="14.25" customHeight="1" thickBot="1" x14ac:dyDescent="0.2">
      <c r="A37" s="254"/>
      <c r="B37" s="7"/>
      <c r="C37" s="162"/>
      <c r="I37" s="2"/>
      <c r="J37" s="2"/>
      <c r="K37" s="2"/>
    </row>
    <row r="38" spans="1:11" ht="13.5" customHeight="1" x14ac:dyDescent="0.15">
      <c r="A38" s="22"/>
      <c r="B38" s="19"/>
      <c r="C38" s="23"/>
      <c r="I38" s="2"/>
      <c r="J38" s="2"/>
      <c r="K38" s="2"/>
    </row>
    <row r="39" spans="1:11" ht="13.5" customHeight="1" x14ac:dyDescent="0.15">
      <c r="A39" s="153"/>
      <c r="B39" s="18"/>
      <c r="I39" s="2"/>
      <c r="J39" s="2"/>
      <c r="K39" s="2"/>
    </row>
    <row r="40" spans="1:11" x14ac:dyDescent="0.15">
      <c r="A40" s="20"/>
      <c r="B40" s="18"/>
      <c r="I40" s="2"/>
      <c r="J40" s="2"/>
      <c r="K40" s="2"/>
    </row>
    <row r="41" spans="1:11" ht="13.5" customHeight="1" x14ac:dyDescent="0.15">
      <c r="A41" s="20"/>
      <c r="B41" s="18"/>
      <c r="I41" s="2"/>
      <c r="J41" s="2"/>
      <c r="K41" s="2"/>
    </row>
    <row r="42" spans="1:11" x14ac:dyDescent="0.15">
      <c r="I42" s="17"/>
    </row>
    <row r="43" spans="1:11" x14ac:dyDescent="0.15">
      <c r="I43" s="17"/>
    </row>
    <row r="44" spans="1:11" x14ac:dyDescent="0.15">
      <c r="I44" s="17"/>
    </row>
    <row r="45" spans="1:11" x14ac:dyDescent="0.15">
      <c r="I45" s="17"/>
    </row>
    <row r="46" spans="1:11" x14ac:dyDescent="0.15">
      <c r="I46" s="17"/>
    </row>
    <row r="47" spans="1:11" x14ac:dyDescent="0.15">
      <c r="I47" s="17"/>
    </row>
    <row r="48" spans="1:11" x14ac:dyDescent="0.15">
      <c r="I48" s="17"/>
    </row>
    <row r="49" spans="9:9" x14ac:dyDescent="0.15">
      <c r="I49" s="17"/>
    </row>
  </sheetData>
  <sheetProtection selectLockedCells="1"/>
  <mergeCells count="15">
    <mergeCell ref="E20:E30"/>
    <mergeCell ref="L23:L25"/>
    <mergeCell ref="I25:K26"/>
    <mergeCell ref="I27:I29"/>
    <mergeCell ref="A2:K2"/>
    <mergeCell ref="A4:C5"/>
    <mergeCell ref="E4:G5"/>
    <mergeCell ref="I4:K5"/>
    <mergeCell ref="I14:K15"/>
    <mergeCell ref="A3:C3"/>
    <mergeCell ref="A6:A37"/>
    <mergeCell ref="I6:I9"/>
    <mergeCell ref="I10:I12"/>
    <mergeCell ref="I16:I23"/>
    <mergeCell ref="E6:E19"/>
  </mergeCells>
  <phoneticPr fontId="2"/>
  <printOptions horizontalCentered="1"/>
  <pageMargins left="0.78740157480314965" right="0.78740157480314965" top="0.59055118110236227" bottom="0.47244094488188981" header="0.23622047244094491" footer="0.35433070866141736"/>
  <pageSetup paperSize="9" scale="82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35"/>
  <sheetViews>
    <sheetView showZeros="0" workbookViewId="0">
      <selection activeCell="F7" sqref="F7"/>
    </sheetView>
  </sheetViews>
  <sheetFormatPr defaultRowHeight="13.5" x14ac:dyDescent="0.15"/>
  <cols>
    <col min="1" max="1" width="4.125" customWidth="1"/>
    <col min="2" max="15" width="9.375" customWidth="1"/>
    <col min="16" max="16" width="4.125" customWidth="1"/>
  </cols>
  <sheetData>
    <row r="1" spans="2:15" ht="78" customHeight="1" x14ac:dyDescent="0.15"/>
    <row r="2" spans="2:15" ht="78" customHeight="1" x14ac:dyDescent="0.15">
      <c r="B2" s="86" t="s">
        <v>5</v>
      </c>
      <c r="C2" s="86" t="s">
        <v>2</v>
      </c>
      <c r="D2" s="86" t="s">
        <v>16</v>
      </c>
      <c r="E2" s="86" t="s">
        <v>17</v>
      </c>
      <c r="F2" s="86" t="s">
        <v>18</v>
      </c>
      <c r="G2" s="86" t="s">
        <v>23</v>
      </c>
      <c r="H2" s="86" t="s">
        <v>19</v>
      </c>
      <c r="I2" s="86" t="s">
        <v>20</v>
      </c>
      <c r="J2" s="86" t="s">
        <v>21</v>
      </c>
      <c r="K2" s="87" t="s">
        <v>22</v>
      </c>
      <c r="L2" s="86" t="s">
        <v>13</v>
      </c>
      <c r="M2" s="87" t="s">
        <v>1412</v>
      </c>
      <c r="N2" s="86" t="s">
        <v>1</v>
      </c>
      <c r="O2" s="86" t="s">
        <v>3</v>
      </c>
    </row>
    <row r="3" spans="2:15" ht="15.75" customHeight="1" x14ac:dyDescent="0.15">
      <c r="B3" t="str">
        <f>IF(OR(応募一覧表!H12&lt;&gt;"",応募一覧表!J12&lt;&gt;""),応募一覧表!$D$5,"")</f>
        <v/>
      </c>
      <c r="C3" s="65" t="str">
        <f>IF(B3="","",VLOOKUP($B3,参照用学校コード!$A:$D,3,0))</f>
        <v/>
      </c>
      <c r="D3" s="65" t="str">
        <f>IF(B3="","",VLOOKUP($B3,参照用学校コード!$A:$D,4,0))</f>
        <v/>
      </c>
      <c r="E3" s="65" t="str">
        <f>IF(B3="","",IF(応募一覧表!$J$5="小学校部門","小",IF(応募一覧表!$J$5="中学校部門","中",IF(応募一覧表!$J$5="高等学校部門","高"))))</f>
        <v/>
      </c>
      <c r="F3" s="65" t="str">
        <f>IF(B3="","",応募一覧表!B12)</f>
        <v/>
      </c>
      <c r="G3" s="65" t="str">
        <f>IF(B3="","",応募一覧表!C12)</f>
        <v/>
      </c>
      <c r="H3" s="65" t="str">
        <f>IF(B3="","",応募一覧表!D12)</f>
        <v/>
      </c>
      <c r="I3" s="65" t="str">
        <f>IF(B3="","",応募一覧表!G12)</f>
        <v/>
      </c>
      <c r="J3" s="65" t="str">
        <f>IF(B3="","",応募一覧表!H12)</f>
        <v/>
      </c>
      <c r="K3" s="65" t="str">
        <f>IF(B3="","",応募一覧表!I12)</f>
        <v/>
      </c>
      <c r="L3" s="65" t="str">
        <f>IF(B3="","",応募一覧表!J12)</f>
        <v/>
      </c>
      <c r="M3" s="65" t="str">
        <f>IF(B3="","",応募一覧表!K12)</f>
        <v/>
      </c>
      <c r="N3" s="65" t="str">
        <f>IF(B3="","",応募一覧表!L12)</f>
        <v/>
      </c>
      <c r="O3" s="65" t="str">
        <f>IF(B3="","",応募一覧表!M12)</f>
        <v/>
      </c>
    </row>
    <row r="4" spans="2:15" ht="15.75" customHeight="1" x14ac:dyDescent="0.15">
      <c r="B4" t="str">
        <f>IF(OR(応募一覧表!H13&lt;&gt;"",応募一覧表!J13&lt;&gt;""),応募一覧表!$D$5,"")</f>
        <v/>
      </c>
      <c r="C4" s="65" t="str">
        <f>IF(B4="","",VLOOKUP($B4,参照用学校コード!$A:$D,3,0))</f>
        <v/>
      </c>
      <c r="D4" s="65" t="str">
        <f>IF(B4="","",VLOOKUP($B4,参照用学校コード!$A:$D,4,0))</f>
        <v/>
      </c>
      <c r="E4" s="65" t="str">
        <f>IF(B4="","",IF(応募一覧表!$J$5="小学校部門","小",IF(応募一覧表!$J$5="中学校部門","中",IF(応募一覧表!$J$5="高等学校部門","高"))))</f>
        <v/>
      </c>
      <c r="F4" s="65" t="str">
        <f>IF(B4="","",応募一覧表!B13)</f>
        <v/>
      </c>
      <c r="G4" s="65" t="str">
        <f>IF(B4="","",応募一覧表!C13)</f>
        <v/>
      </c>
      <c r="H4" s="65" t="str">
        <f>IF(B4="","",応募一覧表!D13)</f>
        <v/>
      </c>
      <c r="I4" s="65" t="str">
        <f>IF(B4="","",応募一覧表!G13)</f>
        <v/>
      </c>
      <c r="J4" s="65" t="str">
        <f>IF(B4="","",応募一覧表!H13)</f>
        <v/>
      </c>
      <c r="K4" s="65" t="str">
        <f>IF(B4="","",応募一覧表!I13)</f>
        <v/>
      </c>
      <c r="L4" s="65" t="str">
        <f>IF(B4="","",応募一覧表!J13)</f>
        <v/>
      </c>
      <c r="M4" s="65" t="str">
        <f>IF(B4="","",応募一覧表!K13)</f>
        <v/>
      </c>
      <c r="N4" s="65" t="str">
        <f>IF(B4="","",応募一覧表!L13)</f>
        <v/>
      </c>
      <c r="O4" s="65" t="str">
        <f>IF(B4="","",応募一覧表!M13)</f>
        <v/>
      </c>
    </row>
    <row r="5" spans="2:15" ht="15.75" customHeight="1" x14ac:dyDescent="0.15">
      <c r="B5" t="str">
        <f>IF(OR(応募一覧表!H14&lt;&gt;"",応募一覧表!J14&lt;&gt;""),応募一覧表!$D$5,"")</f>
        <v/>
      </c>
      <c r="C5" s="65" t="str">
        <f>IF(B5="","",VLOOKUP($B5,参照用学校コード!$A:$D,3,0))</f>
        <v/>
      </c>
      <c r="D5" s="65" t="str">
        <f>IF(B5="","",VLOOKUP($B5,参照用学校コード!$A:$D,4,0))</f>
        <v/>
      </c>
      <c r="E5" s="65" t="str">
        <f>IF(B5="","",IF(応募一覧表!$J$5="小学校部門","小",IF(応募一覧表!$J$5="中学校部門","中",IF(応募一覧表!$J$5="高等学校部門","高"))))</f>
        <v/>
      </c>
      <c r="F5" s="65" t="str">
        <f>IF(B5="","",応募一覧表!B14)</f>
        <v/>
      </c>
      <c r="G5" s="65" t="str">
        <f>IF(B5="","",応募一覧表!C14)</f>
        <v/>
      </c>
      <c r="H5" s="65" t="str">
        <f>IF(B5="","",応募一覧表!D14)</f>
        <v/>
      </c>
      <c r="I5" s="65" t="str">
        <f>IF(B5="","",応募一覧表!G14)</f>
        <v/>
      </c>
      <c r="J5" s="65" t="str">
        <f>IF(B5="","",応募一覧表!H14)</f>
        <v/>
      </c>
      <c r="K5" s="65" t="str">
        <f>IF(B5="","",応募一覧表!I14)</f>
        <v/>
      </c>
      <c r="L5" s="65" t="str">
        <f>IF(B5="","",応募一覧表!J14)</f>
        <v/>
      </c>
      <c r="M5" s="65" t="str">
        <f>IF(B5="","",応募一覧表!K14)</f>
        <v/>
      </c>
      <c r="N5" s="65" t="str">
        <f>IF(B5="","",応募一覧表!L14)</f>
        <v/>
      </c>
      <c r="O5" s="65" t="str">
        <f>IF(B5="","",応募一覧表!M14)</f>
        <v/>
      </c>
    </row>
    <row r="6" spans="2:15" ht="15.75" customHeight="1" x14ac:dyDescent="0.15">
      <c r="B6" t="str">
        <f>IF(OR(応募一覧表!H15&lt;&gt;"",応募一覧表!J15&lt;&gt;""),応募一覧表!$D$5,"")</f>
        <v/>
      </c>
      <c r="C6" s="65" t="str">
        <f>IF(B6="","",VLOOKUP($B6,参照用学校コード!$A:$D,3,0))</f>
        <v/>
      </c>
      <c r="D6" s="65" t="str">
        <f>IF(B6="","",VLOOKUP($B6,参照用学校コード!$A:$D,4,0))</f>
        <v/>
      </c>
      <c r="E6" s="65" t="str">
        <f>IF(B6="","",IF(応募一覧表!$J$5="小学校部門","小",IF(応募一覧表!$J$5="中学校部門","中",IF(応募一覧表!$J$5="高等学校部門","高"))))</f>
        <v/>
      </c>
      <c r="F6" s="65" t="str">
        <f>IF(B6="","",応募一覧表!B15)</f>
        <v/>
      </c>
      <c r="G6" s="65" t="str">
        <f>IF(B6="","",応募一覧表!C15)</f>
        <v/>
      </c>
      <c r="H6" s="65" t="str">
        <f>IF(B6="","",応募一覧表!D15)</f>
        <v/>
      </c>
      <c r="I6" s="65" t="str">
        <f>IF(B6="","",応募一覧表!G15)</f>
        <v/>
      </c>
      <c r="J6" s="65" t="str">
        <f>IF(B6="","",応募一覧表!H15)</f>
        <v/>
      </c>
      <c r="K6" s="65" t="str">
        <f>IF(B6="","",応募一覧表!I15)</f>
        <v/>
      </c>
      <c r="L6" s="65" t="str">
        <f>IF(B6="","",応募一覧表!J15)</f>
        <v/>
      </c>
      <c r="M6" s="65" t="str">
        <f>IF(B6="","",応募一覧表!K15)</f>
        <v/>
      </c>
      <c r="N6" s="65" t="str">
        <f>IF(B6="","",応募一覧表!L15)</f>
        <v/>
      </c>
      <c r="O6" s="65" t="str">
        <f>IF(B6="","",応募一覧表!M15)</f>
        <v/>
      </c>
    </row>
    <row r="7" spans="2:15" ht="15.75" customHeight="1" x14ac:dyDescent="0.15">
      <c r="B7" t="str">
        <f>IF(OR(応募一覧表!H16&lt;&gt;"",応募一覧表!J16&lt;&gt;""),応募一覧表!$D$5,"")</f>
        <v/>
      </c>
      <c r="C7" s="65" t="str">
        <f>IF(B7="","",VLOOKUP($B7,参照用学校コード!$A:$D,3,0))</f>
        <v/>
      </c>
      <c r="D7" s="65" t="str">
        <f>IF(B7="","",VLOOKUP($B7,参照用学校コード!$A:$D,4,0))</f>
        <v/>
      </c>
      <c r="E7" s="65" t="str">
        <f>IF(B7="","",IF(応募一覧表!$J$5="小学校部門","小",IF(応募一覧表!$J$5="中学校部門","中",IF(応募一覧表!$J$5="高等学校部門","高"))))</f>
        <v/>
      </c>
      <c r="F7" s="65" t="str">
        <f>IF(B7="","",応募一覧表!B16)</f>
        <v/>
      </c>
      <c r="G7" s="65" t="str">
        <f>IF(B7="","",応募一覧表!C16)</f>
        <v/>
      </c>
      <c r="H7" s="65" t="str">
        <f>IF(B7="","",応募一覧表!D16)</f>
        <v/>
      </c>
      <c r="I7" s="65" t="str">
        <f>IF(B7="","",応募一覧表!G16)</f>
        <v/>
      </c>
      <c r="J7" s="65" t="str">
        <f>IF(B7="","",応募一覧表!H16)</f>
        <v/>
      </c>
      <c r="K7" s="65" t="str">
        <f>IF(B7="","",応募一覧表!I16)</f>
        <v/>
      </c>
      <c r="L7" s="65" t="str">
        <f>IF(B7="","",応募一覧表!J16)</f>
        <v/>
      </c>
      <c r="M7" s="65" t="str">
        <f>IF(B7="","",応募一覧表!K16)</f>
        <v/>
      </c>
      <c r="N7" s="65" t="str">
        <f>IF(B7="","",応募一覧表!L16)</f>
        <v/>
      </c>
      <c r="O7" s="65" t="str">
        <f>IF(B7="","",応募一覧表!M16)</f>
        <v/>
      </c>
    </row>
    <row r="8" spans="2:15" ht="15.75" customHeight="1" x14ac:dyDescent="0.15">
      <c r="B8" t="str">
        <f>IF(OR(応募一覧表!H17&lt;&gt;"",応募一覧表!J17&lt;&gt;""),応募一覧表!$D$5,"")</f>
        <v/>
      </c>
      <c r="C8" s="65" t="str">
        <f>IF(B8="","",VLOOKUP($B8,参照用学校コード!$A:$D,3,0))</f>
        <v/>
      </c>
      <c r="D8" s="65" t="str">
        <f>IF(B8="","",VLOOKUP($B8,参照用学校コード!$A:$D,4,0))</f>
        <v/>
      </c>
      <c r="E8" s="65" t="str">
        <f>IF(B8="","",IF(応募一覧表!$J$5="小学校部門","小",IF(応募一覧表!$J$5="中学校部門","中",IF(応募一覧表!$J$5="高等学校部門","高"))))</f>
        <v/>
      </c>
      <c r="F8" s="65" t="str">
        <f>IF(B8="","",応募一覧表!B17)</f>
        <v/>
      </c>
      <c r="G8" s="65" t="str">
        <f>IF(B8="","",応募一覧表!C17)</f>
        <v/>
      </c>
      <c r="H8" s="65" t="str">
        <f>IF(B8="","",応募一覧表!D17)</f>
        <v/>
      </c>
      <c r="I8" s="65" t="str">
        <f>IF(B8="","",応募一覧表!G17)</f>
        <v/>
      </c>
      <c r="J8" s="65" t="str">
        <f>IF(B8="","",応募一覧表!H17)</f>
        <v/>
      </c>
      <c r="K8" s="65" t="str">
        <f>IF(B8="","",応募一覧表!I17)</f>
        <v/>
      </c>
      <c r="L8" s="65" t="str">
        <f>IF(B8="","",応募一覧表!J17)</f>
        <v/>
      </c>
      <c r="M8" s="65" t="str">
        <f>IF(B8="","",応募一覧表!K17)</f>
        <v/>
      </c>
      <c r="N8" s="65" t="str">
        <f>IF(B8="","",応募一覧表!L17)</f>
        <v/>
      </c>
      <c r="O8" s="65" t="str">
        <f>IF(B8="","",応募一覧表!M17)</f>
        <v/>
      </c>
    </row>
    <row r="9" spans="2:15" ht="15.75" customHeight="1" x14ac:dyDescent="0.15">
      <c r="B9" t="str">
        <f>IF(OR(応募一覧表!H18&lt;&gt;"",応募一覧表!J18&lt;&gt;""),応募一覧表!$D$5,"")</f>
        <v/>
      </c>
      <c r="C9" s="65" t="str">
        <f>IF(B9="","",VLOOKUP($B9,参照用学校コード!$A:$D,3,0))</f>
        <v/>
      </c>
      <c r="D9" s="65" t="str">
        <f>IF(B9="","",VLOOKUP($B9,参照用学校コード!$A:$D,4,0))</f>
        <v/>
      </c>
      <c r="E9" s="65" t="str">
        <f>IF(B9="","",IF(応募一覧表!$J$5="小学校部門","小",IF(応募一覧表!$J$5="中学校部門","中",IF(応募一覧表!$J$5="高等学校部門","高"))))</f>
        <v/>
      </c>
      <c r="F9" s="65" t="str">
        <f>IF(B9="","",応募一覧表!B18)</f>
        <v/>
      </c>
      <c r="G9" s="65" t="str">
        <f>IF(B9="","",応募一覧表!C18)</f>
        <v/>
      </c>
      <c r="H9" s="65" t="str">
        <f>IF(B9="","",応募一覧表!D18)</f>
        <v/>
      </c>
      <c r="I9" s="65" t="str">
        <f>IF(B9="","",応募一覧表!G18)</f>
        <v/>
      </c>
      <c r="J9" s="65" t="str">
        <f>IF(B9="","",応募一覧表!H18)</f>
        <v/>
      </c>
      <c r="K9" s="65" t="str">
        <f>IF(B9="","",応募一覧表!I18)</f>
        <v/>
      </c>
      <c r="L9" s="65" t="str">
        <f>IF(B9="","",応募一覧表!J18)</f>
        <v/>
      </c>
      <c r="M9" s="65" t="str">
        <f>IF(B9="","",応募一覧表!K18)</f>
        <v/>
      </c>
      <c r="N9" s="65" t="str">
        <f>IF(B9="","",応募一覧表!L18)</f>
        <v/>
      </c>
      <c r="O9" s="65" t="str">
        <f>IF(B9="","",応募一覧表!M18)</f>
        <v/>
      </c>
    </row>
    <row r="10" spans="2:15" ht="15.75" customHeight="1" x14ac:dyDescent="0.15">
      <c r="B10" t="str">
        <f>IF(OR(応募一覧表!H19&lt;&gt;"",応募一覧表!J19&lt;&gt;""),応募一覧表!$D$5,"")</f>
        <v/>
      </c>
      <c r="C10" s="65" t="str">
        <f>IF(B10="","",VLOOKUP($B10,参照用学校コード!$A:$D,3,0))</f>
        <v/>
      </c>
      <c r="D10" s="65" t="str">
        <f>IF(B10="","",VLOOKUP($B10,参照用学校コード!$A:$D,4,0))</f>
        <v/>
      </c>
      <c r="E10" s="65" t="str">
        <f>IF(B10="","",IF(応募一覧表!$J$5="小学校部門","小",IF(応募一覧表!$J$5="中学校部門","中",IF(応募一覧表!$J$5="高等学校部門","高"))))</f>
        <v/>
      </c>
      <c r="F10" s="65" t="str">
        <f>IF(B10="","",応募一覧表!B19)</f>
        <v/>
      </c>
      <c r="G10" s="65" t="str">
        <f>IF(B10="","",応募一覧表!C19)</f>
        <v/>
      </c>
      <c r="H10" s="65" t="str">
        <f>IF(B10="","",応募一覧表!D19)</f>
        <v/>
      </c>
      <c r="I10" s="65" t="str">
        <f>IF(B10="","",応募一覧表!G19)</f>
        <v/>
      </c>
      <c r="J10" s="65" t="str">
        <f>IF(B10="","",応募一覧表!H19)</f>
        <v/>
      </c>
      <c r="K10" s="65" t="str">
        <f>IF(B10="","",応募一覧表!I19)</f>
        <v/>
      </c>
      <c r="L10" s="65" t="str">
        <f>IF(B10="","",応募一覧表!J19)</f>
        <v/>
      </c>
      <c r="M10" s="65" t="str">
        <f>IF(B10="","",応募一覧表!K19)</f>
        <v/>
      </c>
      <c r="N10" s="65" t="str">
        <f>IF(B10="","",応募一覧表!L19)</f>
        <v/>
      </c>
      <c r="O10" s="65" t="str">
        <f>IF(B10="","",応募一覧表!M19)</f>
        <v/>
      </c>
    </row>
    <row r="11" spans="2:15" ht="15.75" customHeight="1" x14ac:dyDescent="0.15">
      <c r="B11" t="str">
        <f>IF(OR(応募一覧表!H20&lt;&gt;"",応募一覧表!J20&lt;&gt;""),応募一覧表!$D$5,"")</f>
        <v/>
      </c>
      <c r="C11" s="65" t="str">
        <f>IF(B11="","",VLOOKUP($B11,参照用学校コード!$A:$D,3,0))</f>
        <v/>
      </c>
      <c r="D11" s="65" t="str">
        <f>IF(B11="","",VLOOKUP($B11,参照用学校コード!$A:$D,4,0))</f>
        <v/>
      </c>
      <c r="E11" s="65" t="str">
        <f>IF(B11="","",IF(応募一覧表!$J$5="小学校部門","小",IF(応募一覧表!$J$5="中学校部門","中",IF(応募一覧表!$J$5="高等学校部門","高"))))</f>
        <v/>
      </c>
      <c r="F11" s="65" t="str">
        <f>IF(B11="","",応募一覧表!B20)</f>
        <v/>
      </c>
      <c r="G11" s="65" t="str">
        <f>IF(B11="","",応募一覧表!C20)</f>
        <v/>
      </c>
      <c r="H11" s="65" t="str">
        <f>IF(B11="","",応募一覧表!D20)</f>
        <v/>
      </c>
      <c r="I11" s="65" t="str">
        <f>IF(B11="","",応募一覧表!G20)</f>
        <v/>
      </c>
      <c r="J11" s="65" t="str">
        <f>IF(B11="","",応募一覧表!H20)</f>
        <v/>
      </c>
      <c r="K11" s="65" t="str">
        <f>IF(B11="","",応募一覧表!I20)</f>
        <v/>
      </c>
      <c r="L11" s="65" t="str">
        <f>IF(B11="","",応募一覧表!J20)</f>
        <v/>
      </c>
      <c r="M11" s="65" t="str">
        <f>IF(B11="","",応募一覧表!K20)</f>
        <v/>
      </c>
      <c r="N11" s="65" t="str">
        <f>IF(B11="","",応募一覧表!L20)</f>
        <v/>
      </c>
      <c r="O11" s="65" t="str">
        <f>IF(B11="","",応募一覧表!M20)</f>
        <v/>
      </c>
    </row>
    <row r="12" spans="2:15" ht="15.75" customHeight="1" x14ac:dyDescent="0.15">
      <c r="B12" t="str">
        <f>IF(OR(応募一覧表!H21&lt;&gt;"",応募一覧表!J21&lt;&gt;""),応募一覧表!$D$5,"")</f>
        <v/>
      </c>
      <c r="C12" s="65" t="str">
        <f>IF(B12="","",VLOOKUP($B12,参照用学校コード!$A:$D,3,0))</f>
        <v/>
      </c>
      <c r="D12" s="65" t="str">
        <f>IF(B12="","",VLOOKUP($B12,参照用学校コード!$A:$D,4,0))</f>
        <v/>
      </c>
      <c r="E12" s="65" t="str">
        <f>IF(B12="","",IF(応募一覧表!$J$5="小学校部門","小",IF(応募一覧表!$J$5="中学校部門","中",IF(応募一覧表!$J$5="高等学校部門","高"))))</f>
        <v/>
      </c>
      <c r="F12" s="65" t="str">
        <f>IF(B12="","",応募一覧表!B21)</f>
        <v/>
      </c>
      <c r="G12" s="65" t="str">
        <f>IF(B12="","",応募一覧表!C21)</f>
        <v/>
      </c>
      <c r="H12" s="65" t="str">
        <f>IF(B12="","",応募一覧表!D21)</f>
        <v/>
      </c>
      <c r="I12" s="65" t="str">
        <f>IF(B12="","",応募一覧表!G21)</f>
        <v/>
      </c>
      <c r="J12" s="65" t="str">
        <f>IF(B12="","",応募一覧表!H21)</f>
        <v/>
      </c>
      <c r="K12" s="65" t="str">
        <f>IF(B12="","",応募一覧表!I21)</f>
        <v/>
      </c>
      <c r="L12" s="65" t="str">
        <f>IF(B12="","",応募一覧表!J21)</f>
        <v/>
      </c>
      <c r="M12" s="65" t="str">
        <f>IF(B12="","",応募一覧表!K21)</f>
        <v/>
      </c>
      <c r="N12" s="65" t="str">
        <f>IF(B12="","",応募一覧表!L21)</f>
        <v/>
      </c>
      <c r="O12" s="65" t="str">
        <f>IF(B12="","",応募一覧表!M21)</f>
        <v/>
      </c>
    </row>
    <row r="13" spans="2:15" ht="15.75" customHeight="1" x14ac:dyDescent="0.15">
      <c r="B13" t="str">
        <f>IF(OR(応募一覧表!H22&lt;&gt;"",応募一覧表!J22&lt;&gt;""),応募一覧表!$D$5,"")</f>
        <v/>
      </c>
      <c r="C13" s="65" t="str">
        <f>IF(B13="","",VLOOKUP($B13,参照用学校コード!$A:$D,3,0))</f>
        <v/>
      </c>
      <c r="D13" s="65" t="str">
        <f>IF(B13="","",VLOOKUP($B13,参照用学校コード!$A:$D,4,0))</f>
        <v/>
      </c>
      <c r="E13" s="65" t="str">
        <f>IF(B13="","",IF(応募一覧表!$J$5="小学校部門","小",IF(応募一覧表!$J$5="中学校部門","中",IF(応募一覧表!$J$5="高等学校部門","高"))))</f>
        <v/>
      </c>
      <c r="F13" s="65" t="str">
        <f>IF(B13="","",応募一覧表!B22)</f>
        <v/>
      </c>
      <c r="G13" s="65" t="str">
        <f>IF(B13="","",応募一覧表!C22)</f>
        <v/>
      </c>
      <c r="H13" s="65" t="str">
        <f>IF(B13="","",応募一覧表!D22)</f>
        <v/>
      </c>
      <c r="I13" s="65" t="str">
        <f>IF(B13="","",応募一覧表!G22)</f>
        <v/>
      </c>
      <c r="J13" s="65" t="str">
        <f>IF(B13="","",応募一覧表!H22)</f>
        <v/>
      </c>
      <c r="K13" s="65" t="str">
        <f>IF(B13="","",応募一覧表!I22)</f>
        <v/>
      </c>
      <c r="L13" s="65" t="str">
        <f>IF(B13="","",応募一覧表!J22)</f>
        <v/>
      </c>
      <c r="M13" s="65" t="str">
        <f>IF(B13="","",応募一覧表!K22)</f>
        <v/>
      </c>
      <c r="N13" s="65" t="str">
        <f>IF(B13="","",応募一覧表!L22)</f>
        <v/>
      </c>
      <c r="O13" s="65" t="str">
        <f>IF(B13="","",応募一覧表!M22)</f>
        <v/>
      </c>
    </row>
    <row r="14" spans="2:15" ht="15.75" customHeight="1" x14ac:dyDescent="0.15">
      <c r="B14" t="str">
        <f>IF(OR(応募一覧表!H23&lt;&gt;"",応募一覧表!J23&lt;&gt;""),応募一覧表!$D$5,"")</f>
        <v/>
      </c>
      <c r="C14" s="65" t="str">
        <f>IF(B14="","",VLOOKUP($B14,参照用学校コード!$A:$D,3,0))</f>
        <v/>
      </c>
      <c r="D14" s="65" t="str">
        <f>IF(B14="","",VLOOKUP($B14,参照用学校コード!$A:$D,4,0))</f>
        <v/>
      </c>
      <c r="E14" s="65" t="str">
        <f>IF(B14="","",IF(応募一覧表!$J$5="小学校部門","小",IF(応募一覧表!$J$5="中学校部門","中",IF(応募一覧表!$J$5="高等学校部門","高"))))</f>
        <v/>
      </c>
      <c r="F14" s="65" t="str">
        <f>IF(B14="","",応募一覧表!B23)</f>
        <v/>
      </c>
      <c r="G14" s="65" t="str">
        <f>IF(B14="","",応募一覧表!C23)</f>
        <v/>
      </c>
      <c r="H14" s="65" t="str">
        <f>IF(B14="","",応募一覧表!D23)</f>
        <v/>
      </c>
      <c r="I14" s="65" t="str">
        <f>IF(B14="","",応募一覧表!G23)</f>
        <v/>
      </c>
      <c r="J14" s="65" t="str">
        <f>IF(B14="","",応募一覧表!H23)</f>
        <v/>
      </c>
      <c r="K14" s="65" t="str">
        <f>IF(B14="","",応募一覧表!I23)</f>
        <v/>
      </c>
      <c r="L14" s="65" t="str">
        <f>IF(B14="","",応募一覧表!J23)</f>
        <v/>
      </c>
      <c r="M14" s="65" t="str">
        <f>IF(B14="","",応募一覧表!K23)</f>
        <v/>
      </c>
      <c r="N14" s="65" t="str">
        <f>IF(B14="","",応募一覧表!L23)</f>
        <v/>
      </c>
      <c r="O14" s="65" t="str">
        <f>IF(B14="","",応募一覧表!M23)</f>
        <v/>
      </c>
    </row>
    <row r="15" spans="2:15" ht="15.75" customHeight="1" x14ac:dyDescent="0.15">
      <c r="B15" t="str">
        <f>IF(OR(応募一覧表!H24&lt;&gt;"",応募一覧表!J24&lt;&gt;""),応募一覧表!$D$5,"")</f>
        <v/>
      </c>
      <c r="C15" s="65" t="str">
        <f>IF(B15="","",VLOOKUP($B15,参照用学校コード!$A:$D,3,0))</f>
        <v/>
      </c>
      <c r="D15" s="65" t="str">
        <f>IF(B15="","",VLOOKUP($B15,参照用学校コード!$A:$D,4,0))</f>
        <v/>
      </c>
      <c r="E15" s="65" t="str">
        <f>IF(B15="","",IF(応募一覧表!$J$5="小学校部門","小",IF(応募一覧表!$J$5="中学校部門","中",IF(応募一覧表!$J$5="高等学校部門","高"))))</f>
        <v/>
      </c>
      <c r="F15" s="65" t="str">
        <f>IF(B15="","",応募一覧表!B24)</f>
        <v/>
      </c>
      <c r="G15" s="65" t="str">
        <f>IF(B15="","",応募一覧表!C24)</f>
        <v/>
      </c>
      <c r="H15" s="65" t="str">
        <f>IF(B15="","",応募一覧表!D24)</f>
        <v/>
      </c>
      <c r="I15" s="65" t="str">
        <f>IF(B15="","",応募一覧表!G24)</f>
        <v/>
      </c>
      <c r="J15" s="65" t="str">
        <f>IF(B15="","",応募一覧表!H24)</f>
        <v/>
      </c>
      <c r="K15" s="65" t="str">
        <f>IF(B15="","",応募一覧表!I24)</f>
        <v/>
      </c>
      <c r="L15" s="65" t="str">
        <f>IF(B15="","",応募一覧表!J24)</f>
        <v/>
      </c>
      <c r="M15" s="65" t="str">
        <f>IF(B15="","",応募一覧表!K24)</f>
        <v/>
      </c>
      <c r="N15" s="65" t="str">
        <f>IF(B15="","",応募一覧表!L24)</f>
        <v/>
      </c>
      <c r="O15" s="65" t="str">
        <f>IF(B15="","",応募一覧表!M24)</f>
        <v/>
      </c>
    </row>
    <row r="16" spans="2:15" ht="15.75" customHeight="1" x14ac:dyDescent="0.15">
      <c r="B16" t="str">
        <f>IF(OR(応募一覧表!H25&lt;&gt;"",応募一覧表!J25&lt;&gt;""),応募一覧表!$D$5,"")</f>
        <v/>
      </c>
      <c r="C16" s="65" t="str">
        <f>IF(B16="","",VLOOKUP($B16,参照用学校コード!$A:$D,3,0))</f>
        <v/>
      </c>
      <c r="D16" s="65" t="str">
        <f>IF(B16="","",VLOOKUP($B16,参照用学校コード!$A:$D,4,0))</f>
        <v/>
      </c>
      <c r="E16" s="65" t="str">
        <f>IF(B16="","",IF(応募一覧表!$J$5="小学校部門","小",IF(応募一覧表!$J$5="中学校部門","中",IF(応募一覧表!$J$5="高等学校部門","高"))))</f>
        <v/>
      </c>
      <c r="F16" s="65" t="str">
        <f>IF(B16="","",応募一覧表!B25)</f>
        <v/>
      </c>
      <c r="G16" s="65" t="str">
        <f>IF(B16="","",応募一覧表!C25)</f>
        <v/>
      </c>
      <c r="H16" s="65" t="str">
        <f>IF(B16="","",応募一覧表!D25)</f>
        <v/>
      </c>
      <c r="I16" s="65" t="str">
        <f>IF(B16="","",応募一覧表!G25)</f>
        <v/>
      </c>
      <c r="J16" s="65" t="str">
        <f>IF(B16="","",応募一覧表!H25)</f>
        <v/>
      </c>
      <c r="K16" s="65" t="str">
        <f>IF(B16="","",応募一覧表!I25)</f>
        <v/>
      </c>
      <c r="L16" s="65" t="str">
        <f>IF(B16="","",応募一覧表!J25)</f>
        <v/>
      </c>
      <c r="M16" s="65" t="str">
        <f>IF(B16="","",応募一覧表!K25)</f>
        <v/>
      </c>
      <c r="N16" s="65" t="str">
        <f>IF(B16="","",応募一覧表!L25)</f>
        <v/>
      </c>
      <c r="O16" s="65" t="str">
        <f>IF(B16="","",応募一覧表!M25)</f>
        <v/>
      </c>
    </row>
    <row r="17" spans="2:15" ht="15.75" customHeight="1" x14ac:dyDescent="0.15">
      <c r="B17" t="str">
        <f>IF(OR(応募一覧表!H26&lt;&gt;"",応募一覧表!J26&lt;&gt;""),応募一覧表!$D$5,"")</f>
        <v/>
      </c>
      <c r="C17" s="65" t="str">
        <f>IF(B17="","",VLOOKUP($B17,参照用学校コード!$A:$D,3,0))</f>
        <v/>
      </c>
      <c r="D17" s="65" t="str">
        <f>IF(B17="","",VLOOKUP($B17,参照用学校コード!$A:$D,4,0))</f>
        <v/>
      </c>
      <c r="E17" s="65" t="str">
        <f>IF(B17="","",IF(応募一覧表!$J$5="小学校部門","小",IF(応募一覧表!$J$5="中学校部門","中",IF(応募一覧表!$J$5="高等学校部門","高"))))</f>
        <v/>
      </c>
      <c r="F17" s="65" t="str">
        <f>IF(B17="","",応募一覧表!B26)</f>
        <v/>
      </c>
      <c r="G17" s="65" t="str">
        <f>IF(B17="","",応募一覧表!C26)</f>
        <v/>
      </c>
      <c r="H17" s="65" t="str">
        <f>IF(B17="","",応募一覧表!D26)</f>
        <v/>
      </c>
      <c r="I17" s="65" t="str">
        <f>IF(B17="","",応募一覧表!G26)</f>
        <v/>
      </c>
      <c r="J17" s="65" t="str">
        <f>IF(B17="","",応募一覧表!H26)</f>
        <v/>
      </c>
      <c r="K17" s="65" t="str">
        <f>IF(B17="","",応募一覧表!I26)</f>
        <v/>
      </c>
      <c r="L17" s="65" t="str">
        <f>IF(B17="","",応募一覧表!J26)</f>
        <v/>
      </c>
      <c r="M17" s="65" t="str">
        <f>IF(B17="","",応募一覧表!K26)</f>
        <v/>
      </c>
      <c r="N17" s="65" t="str">
        <f>IF(B17="","",応募一覧表!L26)</f>
        <v/>
      </c>
      <c r="O17" s="65" t="str">
        <f>IF(B17="","",応募一覧表!M26)</f>
        <v/>
      </c>
    </row>
    <row r="18" spans="2:15" ht="15.75" customHeight="1" x14ac:dyDescent="0.15">
      <c r="B18" t="str">
        <f>IF(OR(応募一覧表!H27&lt;&gt;"",応募一覧表!J27&lt;&gt;""),応募一覧表!$D$5,"")</f>
        <v/>
      </c>
      <c r="C18" s="65" t="str">
        <f>IF(B18="","",VLOOKUP($B18,参照用学校コード!$A:$D,3,0))</f>
        <v/>
      </c>
      <c r="D18" s="65" t="str">
        <f>IF(B18="","",VLOOKUP($B18,参照用学校コード!$A:$D,4,0))</f>
        <v/>
      </c>
      <c r="E18" s="65" t="str">
        <f>IF(B18="","",IF(応募一覧表!$J$5="小学校部門","小",IF(応募一覧表!$J$5="中学校部門","中",IF(応募一覧表!$J$5="高等学校部門","高"))))</f>
        <v/>
      </c>
      <c r="F18" s="65" t="str">
        <f>IF(B18="","",応募一覧表!B27)</f>
        <v/>
      </c>
      <c r="G18" s="65" t="str">
        <f>IF(B18="","",応募一覧表!C27)</f>
        <v/>
      </c>
      <c r="H18" s="65" t="str">
        <f>IF(B18="","",応募一覧表!D27)</f>
        <v/>
      </c>
      <c r="I18" s="65" t="str">
        <f>IF(B18="","",応募一覧表!G27)</f>
        <v/>
      </c>
      <c r="J18" s="65" t="str">
        <f>IF(B18="","",応募一覧表!H27)</f>
        <v/>
      </c>
      <c r="K18" s="65" t="str">
        <f>IF(B18="","",応募一覧表!I27)</f>
        <v/>
      </c>
      <c r="L18" s="65" t="str">
        <f>IF(B18="","",応募一覧表!J27)</f>
        <v/>
      </c>
      <c r="M18" s="65" t="str">
        <f>IF(B18="","",応募一覧表!K27)</f>
        <v/>
      </c>
      <c r="N18" s="65" t="str">
        <f>IF(B18="","",応募一覧表!L27)</f>
        <v/>
      </c>
      <c r="O18" s="65" t="str">
        <f>IF(B18="","",応募一覧表!M27)</f>
        <v/>
      </c>
    </row>
    <row r="19" spans="2:15" ht="15.75" customHeight="1" x14ac:dyDescent="0.15">
      <c r="B19" t="str">
        <f>IF(OR(応募一覧表!H28&lt;&gt;"",応募一覧表!J28&lt;&gt;""),応募一覧表!$D$5,"")</f>
        <v/>
      </c>
      <c r="C19" s="65" t="str">
        <f>IF(B19="","",VLOOKUP($B19,参照用学校コード!$A:$D,3,0))</f>
        <v/>
      </c>
      <c r="D19" s="65" t="str">
        <f>IF(B19="","",VLOOKUP($B19,参照用学校コード!$A:$D,4,0))</f>
        <v/>
      </c>
      <c r="E19" s="65" t="str">
        <f>IF(B19="","",IF(応募一覧表!$J$5="小学校部門","小",IF(応募一覧表!$J$5="中学校部門","中",IF(応募一覧表!$J$5="高等学校部門","高"))))</f>
        <v/>
      </c>
      <c r="F19" s="65" t="str">
        <f>IF(B19="","",応募一覧表!B28)</f>
        <v/>
      </c>
      <c r="G19" s="65" t="str">
        <f>IF(B19="","",応募一覧表!C28)</f>
        <v/>
      </c>
      <c r="H19" s="65" t="str">
        <f>IF(B19="","",応募一覧表!D28)</f>
        <v/>
      </c>
      <c r="I19" s="65" t="str">
        <f>IF(B19="","",応募一覧表!G28)</f>
        <v/>
      </c>
      <c r="J19" s="65" t="str">
        <f>IF(B19="","",応募一覧表!H28)</f>
        <v/>
      </c>
      <c r="K19" s="65" t="str">
        <f>IF(B19="","",応募一覧表!I28)</f>
        <v/>
      </c>
      <c r="L19" s="65" t="str">
        <f>IF(B19="","",応募一覧表!J28)</f>
        <v/>
      </c>
      <c r="M19" s="65" t="str">
        <f>IF(B19="","",応募一覧表!K28)</f>
        <v/>
      </c>
      <c r="N19" s="65" t="str">
        <f>IF(B19="","",応募一覧表!L28)</f>
        <v/>
      </c>
      <c r="O19" s="65" t="str">
        <f>IF(B19="","",応募一覧表!M28)</f>
        <v/>
      </c>
    </row>
    <row r="20" spans="2:15" ht="15.75" customHeight="1" x14ac:dyDescent="0.15">
      <c r="B20" t="str">
        <f>IF(OR(応募一覧表!H29&lt;&gt;"",応募一覧表!J29&lt;&gt;""),応募一覧表!$D$5,"")</f>
        <v/>
      </c>
      <c r="C20" s="65" t="str">
        <f>IF(B20="","",VLOOKUP($B20,参照用学校コード!$A:$D,3,0))</f>
        <v/>
      </c>
      <c r="D20" s="65" t="str">
        <f>IF(B20="","",VLOOKUP($B20,参照用学校コード!$A:$D,4,0))</f>
        <v/>
      </c>
      <c r="E20" s="65" t="str">
        <f>IF(B20="","",IF(応募一覧表!$J$5="小学校部門","小",IF(応募一覧表!$J$5="中学校部門","中",IF(応募一覧表!$J$5="高等学校部門","高"))))</f>
        <v/>
      </c>
      <c r="F20" s="65" t="str">
        <f>IF(B20="","",応募一覧表!B29)</f>
        <v/>
      </c>
      <c r="G20" s="65" t="str">
        <f>IF(B20="","",応募一覧表!C29)</f>
        <v/>
      </c>
      <c r="H20" s="65" t="str">
        <f>IF(B20="","",応募一覧表!D29)</f>
        <v/>
      </c>
      <c r="I20" s="65" t="str">
        <f>IF(B20="","",応募一覧表!G29)</f>
        <v/>
      </c>
      <c r="J20" s="65" t="str">
        <f>IF(B20="","",応募一覧表!H29)</f>
        <v/>
      </c>
      <c r="K20" s="65" t="str">
        <f>IF(B20="","",応募一覧表!I29)</f>
        <v/>
      </c>
      <c r="L20" s="65" t="str">
        <f>IF(B20="","",応募一覧表!J29)</f>
        <v/>
      </c>
      <c r="M20" s="65" t="str">
        <f>IF(B20="","",応募一覧表!K29)</f>
        <v/>
      </c>
      <c r="N20" s="65" t="str">
        <f>IF(B20="","",応募一覧表!L29)</f>
        <v/>
      </c>
      <c r="O20" s="65" t="str">
        <f>IF(B20="","",応募一覧表!M29)</f>
        <v/>
      </c>
    </row>
    <row r="21" spans="2:15" ht="15.75" customHeight="1" x14ac:dyDescent="0.15">
      <c r="B21" t="str">
        <f>IF(OR(応募一覧表!H30&lt;&gt;"",応募一覧表!J30&lt;&gt;""),応募一覧表!$D$5,"")</f>
        <v/>
      </c>
      <c r="C21" s="65" t="str">
        <f>IF(B21="","",VLOOKUP($B21,参照用学校コード!$A:$D,3,0))</f>
        <v/>
      </c>
      <c r="D21" s="65" t="str">
        <f>IF(B21="","",VLOOKUP($B21,参照用学校コード!$A:$D,4,0))</f>
        <v/>
      </c>
      <c r="E21" s="65" t="str">
        <f>IF(B21="","",IF(応募一覧表!$J$5="小学校部門","小",IF(応募一覧表!$J$5="中学校部門","中",IF(応募一覧表!$J$5="高等学校部門","高"))))</f>
        <v/>
      </c>
      <c r="F21" s="65" t="str">
        <f>IF(B21="","",応募一覧表!B30)</f>
        <v/>
      </c>
      <c r="G21" s="65" t="str">
        <f>IF(B21="","",応募一覧表!C30)</f>
        <v/>
      </c>
      <c r="H21" s="65" t="str">
        <f>IF(B21="","",応募一覧表!D30)</f>
        <v/>
      </c>
      <c r="I21" s="65" t="str">
        <f>IF(B21="","",応募一覧表!G30)</f>
        <v/>
      </c>
      <c r="J21" s="65" t="str">
        <f>IF(B21="","",応募一覧表!H30)</f>
        <v/>
      </c>
      <c r="K21" s="65" t="str">
        <f>IF(B21="","",応募一覧表!I30)</f>
        <v/>
      </c>
      <c r="L21" s="65" t="str">
        <f>IF(B21="","",応募一覧表!J30)</f>
        <v/>
      </c>
      <c r="M21" s="65" t="str">
        <f>IF(B21="","",応募一覧表!K30)</f>
        <v/>
      </c>
      <c r="N21" s="65" t="str">
        <f>IF(B21="","",応募一覧表!L30)</f>
        <v/>
      </c>
      <c r="O21" s="65" t="str">
        <f>IF(B21="","",応募一覧表!M30)</f>
        <v/>
      </c>
    </row>
    <row r="22" spans="2:15" ht="15.75" customHeight="1" x14ac:dyDescent="0.15">
      <c r="B22" t="str">
        <f>IF(OR(応募一覧表!H31&lt;&gt;"",応募一覧表!J31&lt;&gt;""),応募一覧表!$D$5,"")</f>
        <v/>
      </c>
      <c r="C22" s="65" t="str">
        <f>IF(B22="","",VLOOKUP($B22,参照用学校コード!$A:$D,3,0))</f>
        <v/>
      </c>
      <c r="D22" s="65" t="str">
        <f>IF(B22="","",VLOOKUP($B22,参照用学校コード!$A:$D,4,0))</f>
        <v/>
      </c>
      <c r="E22" s="65" t="str">
        <f>IF(B22="","",IF(応募一覧表!$J$5="小学校部門","小",IF(応募一覧表!$J$5="中学校部門","中",IF(応募一覧表!$J$5="高等学校部門","高"))))</f>
        <v/>
      </c>
      <c r="F22" s="65" t="str">
        <f>IF(B22="","",応募一覧表!B31)</f>
        <v/>
      </c>
      <c r="G22" s="65" t="str">
        <f>IF(B22="","",応募一覧表!C31)</f>
        <v/>
      </c>
      <c r="H22" s="65" t="str">
        <f>IF(B22="","",応募一覧表!D31)</f>
        <v/>
      </c>
      <c r="I22" s="65" t="str">
        <f>IF(B22="","",応募一覧表!G31)</f>
        <v/>
      </c>
      <c r="J22" s="65" t="str">
        <f>IF(B22="","",応募一覧表!H31)</f>
        <v/>
      </c>
      <c r="K22" s="65" t="str">
        <f>IF(B22="","",応募一覧表!I31)</f>
        <v/>
      </c>
      <c r="L22" s="65" t="str">
        <f>IF(B22="","",応募一覧表!J31)</f>
        <v/>
      </c>
      <c r="M22" s="65" t="str">
        <f>IF(B22="","",応募一覧表!K31)</f>
        <v/>
      </c>
      <c r="N22" s="65" t="str">
        <f>IF(B22="","",応募一覧表!L31)</f>
        <v/>
      </c>
      <c r="O22" s="65" t="str">
        <f>IF(B22="","",応募一覧表!M31)</f>
        <v/>
      </c>
    </row>
    <row r="23" spans="2:15" x14ac:dyDescent="0.15">
      <c r="B23" t="str">
        <f>IF(OR(応募一覧表!H32&lt;&gt;"",応募一覧表!J32&lt;&gt;""),応募一覧表!$D$5,"")</f>
        <v/>
      </c>
      <c r="C23" s="65" t="str">
        <f>IF(B23="","",VLOOKUP($B23,参照用学校コード!$A:$D,3,0))</f>
        <v/>
      </c>
      <c r="D23" s="65" t="str">
        <f>IF(B23="","",VLOOKUP($B23,参照用学校コード!$A:$D,4,0))</f>
        <v/>
      </c>
      <c r="E23" s="65" t="str">
        <f>IF(B23="","",IF(応募一覧表!$J$5="小学校部門","小",IF(応募一覧表!$J$5="中学校部門","中",IF(応募一覧表!$J$5="高等学校部門","高"))))</f>
        <v/>
      </c>
      <c r="F23" s="65" t="str">
        <f>IF(B23="","",応募一覧表!B32)</f>
        <v/>
      </c>
      <c r="G23" s="65" t="str">
        <f>IF(B23="","",応募一覧表!C32)</f>
        <v/>
      </c>
      <c r="H23" s="65" t="str">
        <f>IF(B23="","",応募一覧表!D32)</f>
        <v/>
      </c>
      <c r="I23" s="65" t="str">
        <f>IF(B23="","",応募一覧表!G32)</f>
        <v/>
      </c>
      <c r="J23" s="65" t="str">
        <f>IF(B23="","",応募一覧表!H32)</f>
        <v/>
      </c>
      <c r="K23" s="65" t="str">
        <f>IF(B23="","",応募一覧表!I32)</f>
        <v/>
      </c>
      <c r="L23" s="65" t="str">
        <f>IF(B23="","",応募一覧表!J32)</f>
        <v/>
      </c>
      <c r="M23" s="65" t="str">
        <f>IF(B23="","",応募一覧表!K32)</f>
        <v/>
      </c>
      <c r="N23" s="65" t="str">
        <f>IF(B23="","",応募一覧表!L32)</f>
        <v/>
      </c>
      <c r="O23" s="65" t="str">
        <f>IF(B23="","",応募一覧表!M32)</f>
        <v/>
      </c>
    </row>
    <row r="24" spans="2:15" x14ac:dyDescent="0.15">
      <c r="B24" t="str">
        <f>IF(OR(応募一覧表!H33&lt;&gt;"",応募一覧表!J33&lt;&gt;""),応募一覧表!$D$5,"")</f>
        <v/>
      </c>
      <c r="C24" s="65" t="str">
        <f>IF(B24="","",VLOOKUP($B24,参照用学校コード!$A:$D,3,0))</f>
        <v/>
      </c>
      <c r="D24" s="65" t="str">
        <f>IF(B24="","",VLOOKUP($B24,参照用学校コード!$A:$D,4,0))</f>
        <v/>
      </c>
      <c r="E24" s="65" t="str">
        <f>IF(B24="","",IF(応募一覧表!$J$5="小学校部門","小",IF(応募一覧表!$J$5="中学校部門","中",IF(応募一覧表!$J$5="高等学校部門","高"))))</f>
        <v/>
      </c>
      <c r="F24" s="65" t="str">
        <f>IF(B24="","",応募一覧表!B33)</f>
        <v/>
      </c>
      <c r="G24" s="65" t="str">
        <f>IF(B24="","",応募一覧表!C33)</f>
        <v/>
      </c>
      <c r="H24" s="65" t="str">
        <f>IF(B24="","",応募一覧表!D33)</f>
        <v/>
      </c>
      <c r="I24" s="65" t="str">
        <f>IF(B24="","",応募一覧表!G33)</f>
        <v/>
      </c>
      <c r="J24" s="65" t="str">
        <f>IF(B24="","",応募一覧表!H33)</f>
        <v/>
      </c>
      <c r="K24" s="65" t="str">
        <f>IF(B24="","",応募一覧表!I33)</f>
        <v/>
      </c>
      <c r="L24" s="65" t="str">
        <f>IF(B24="","",応募一覧表!J33)</f>
        <v/>
      </c>
      <c r="M24" s="65" t="str">
        <f>IF(B24="","",応募一覧表!K33)</f>
        <v/>
      </c>
      <c r="N24" s="65" t="str">
        <f>IF(B24="","",応募一覧表!L33)</f>
        <v/>
      </c>
      <c r="O24" s="65" t="str">
        <f>IF(B24="","",応募一覧表!M33)</f>
        <v/>
      </c>
    </row>
    <row r="25" spans="2:15" x14ac:dyDescent="0.15">
      <c r="B25" t="str">
        <f>IF(OR(応募一覧表!H34&lt;&gt;"",応募一覧表!J34&lt;&gt;""),応募一覧表!$D$5,"")</f>
        <v/>
      </c>
      <c r="C25" s="65" t="str">
        <f>IF(B25="","",VLOOKUP($B25,参照用学校コード!$A:$D,3,0))</f>
        <v/>
      </c>
      <c r="D25" s="65" t="str">
        <f>IF(B25="","",VLOOKUP($B25,参照用学校コード!$A:$D,4,0))</f>
        <v/>
      </c>
      <c r="E25" s="65" t="str">
        <f>IF(B25="","",IF(応募一覧表!$J$5="小学校部門","小",IF(応募一覧表!$J$5="中学校部門","中",IF(応募一覧表!$J$5="高等学校部門","高"))))</f>
        <v/>
      </c>
      <c r="F25" s="65" t="str">
        <f>IF(B25="","",応募一覧表!B34)</f>
        <v/>
      </c>
      <c r="G25" s="65" t="str">
        <f>IF(B25="","",応募一覧表!C34)</f>
        <v/>
      </c>
      <c r="H25" s="65" t="str">
        <f>IF(B25="","",応募一覧表!D34)</f>
        <v/>
      </c>
      <c r="I25" s="65" t="str">
        <f>IF(B25="","",応募一覧表!G34)</f>
        <v/>
      </c>
      <c r="J25" s="65" t="str">
        <f>IF(B25="","",応募一覧表!H34)</f>
        <v/>
      </c>
      <c r="K25" s="65" t="str">
        <f>IF(B25="","",応募一覧表!I34)</f>
        <v/>
      </c>
      <c r="L25" s="65" t="str">
        <f>IF(B25="","",応募一覧表!J34)</f>
        <v/>
      </c>
      <c r="M25" s="65" t="str">
        <f>IF(B25="","",応募一覧表!K34)</f>
        <v/>
      </c>
      <c r="N25" s="65" t="str">
        <f>IF(B25="","",応募一覧表!L34)</f>
        <v/>
      </c>
      <c r="O25" s="65" t="str">
        <f>IF(B25="","",応募一覧表!M34)</f>
        <v/>
      </c>
    </row>
    <row r="26" spans="2:15" x14ac:dyDescent="0.15">
      <c r="B26" t="str">
        <f>IF(OR(応募一覧表!H35&lt;&gt;"",応募一覧表!J35&lt;&gt;""),応募一覧表!$D$5,"")</f>
        <v/>
      </c>
      <c r="C26" s="65" t="str">
        <f>IF(B26="","",VLOOKUP($B26,参照用学校コード!$A:$D,3,0))</f>
        <v/>
      </c>
      <c r="D26" s="65" t="str">
        <f>IF(B26="","",VLOOKUP($B26,参照用学校コード!$A:$D,4,0))</f>
        <v/>
      </c>
      <c r="E26" s="65" t="str">
        <f>IF(B26="","",IF(応募一覧表!$J$5="小学校部門","小",IF(応募一覧表!$J$5="中学校部門","中",IF(応募一覧表!$J$5="高等学校部門","高"))))</f>
        <v/>
      </c>
      <c r="F26" s="65" t="str">
        <f>IF(B26="","",応募一覧表!B35)</f>
        <v/>
      </c>
      <c r="G26" s="65" t="str">
        <f>IF(B26="","",応募一覧表!C35)</f>
        <v/>
      </c>
      <c r="H26" s="65" t="str">
        <f>IF(B26="","",応募一覧表!D35)</f>
        <v/>
      </c>
      <c r="I26" s="65" t="str">
        <f>IF(B26="","",応募一覧表!G35)</f>
        <v/>
      </c>
      <c r="J26" s="65" t="str">
        <f>IF(B26="","",応募一覧表!H35)</f>
        <v/>
      </c>
      <c r="K26" s="65" t="str">
        <f>IF(B26="","",応募一覧表!I35)</f>
        <v/>
      </c>
      <c r="L26" s="65" t="str">
        <f>IF(B26="","",応募一覧表!J35)</f>
        <v/>
      </c>
      <c r="M26" s="65" t="str">
        <f>IF(B26="","",応募一覧表!K35)</f>
        <v/>
      </c>
      <c r="N26" s="65" t="str">
        <f>IF(B26="","",応募一覧表!L35)</f>
        <v/>
      </c>
      <c r="O26" s="65" t="str">
        <f>IF(B26="","",応募一覧表!M35)</f>
        <v/>
      </c>
    </row>
    <row r="27" spans="2:15" x14ac:dyDescent="0.15">
      <c r="B27" t="str">
        <f>IF(OR(応募一覧表!H36&lt;&gt;"",応募一覧表!J36&lt;&gt;""),応募一覧表!$D$5,"")</f>
        <v/>
      </c>
      <c r="C27" s="65" t="str">
        <f>IF(B27="","",VLOOKUP($B27,参照用学校コード!$A:$D,3,0))</f>
        <v/>
      </c>
      <c r="D27" s="65" t="str">
        <f>IF(B27="","",VLOOKUP($B27,参照用学校コード!$A:$D,4,0))</f>
        <v/>
      </c>
      <c r="E27" s="65" t="str">
        <f>IF(B27="","",IF(応募一覧表!$J$5="小学校部門","小",IF(応募一覧表!$J$5="中学校部門","中",IF(応募一覧表!$J$5="高等学校部門","高"))))</f>
        <v/>
      </c>
      <c r="F27" s="65" t="str">
        <f>IF(B27="","",応募一覧表!B36)</f>
        <v/>
      </c>
      <c r="G27" s="65" t="str">
        <f>IF(B27="","",応募一覧表!C36)</f>
        <v/>
      </c>
      <c r="H27" s="65" t="str">
        <f>IF(B27="","",応募一覧表!D36)</f>
        <v/>
      </c>
      <c r="I27" s="65" t="str">
        <f>IF(B27="","",応募一覧表!G36)</f>
        <v/>
      </c>
      <c r="J27" s="65" t="str">
        <f>IF(B27="","",応募一覧表!H36)</f>
        <v/>
      </c>
      <c r="K27" s="65" t="str">
        <f>IF(B27="","",応募一覧表!I36)</f>
        <v/>
      </c>
      <c r="L27" s="65" t="str">
        <f>IF(B27="","",応募一覧表!J36)</f>
        <v/>
      </c>
      <c r="M27" s="65" t="str">
        <f>IF(B27="","",応募一覧表!K36)</f>
        <v/>
      </c>
      <c r="N27" s="65" t="str">
        <f>IF(B27="","",応募一覧表!L36)</f>
        <v/>
      </c>
      <c r="O27" s="65" t="str">
        <f>IF(B27="","",応募一覧表!M36)</f>
        <v/>
      </c>
    </row>
    <row r="28" spans="2:15" x14ac:dyDescent="0.15">
      <c r="B28" t="str">
        <f>IF(OR(応募一覧表!H37&lt;&gt;"",応募一覧表!J37&lt;&gt;""),応募一覧表!$D$5,"")</f>
        <v/>
      </c>
      <c r="C28" s="65" t="str">
        <f>IF(B28="","",VLOOKUP($B28,参照用学校コード!$A:$D,3,0))</f>
        <v/>
      </c>
      <c r="D28" s="65" t="str">
        <f>IF(B28="","",VLOOKUP($B28,参照用学校コード!$A:$D,4,0))</f>
        <v/>
      </c>
      <c r="E28" s="65" t="str">
        <f>IF(B28="","",IF(応募一覧表!$J$5="小学校部門","小",IF(応募一覧表!$J$5="中学校部門","中",IF(応募一覧表!$J$5="高等学校部門","高"))))</f>
        <v/>
      </c>
      <c r="F28" s="65" t="str">
        <f>IF(B28="","",応募一覧表!B37)</f>
        <v/>
      </c>
      <c r="G28" s="65" t="str">
        <f>IF(B28="","",応募一覧表!C37)</f>
        <v/>
      </c>
      <c r="H28" s="65" t="str">
        <f>IF(B28="","",応募一覧表!D37)</f>
        <v/>
      </c>
      <c r="I28" s="65" t="str">
        <f>IF(B28="","",応募一覧表!G37)</f>
        <v/>
      </c>
      <c r="J28" s="65" t="str">
        <f>IF(B28="","",応募一覧表!H37)</f>
        <v/>
      </c>
      <c r="K28" s="65" t="str">
        <f>IF(B28="","",応募一覧表!I37)</f>
        <v/>
      </c>
      <c r="L28" s="65" t="str">
        <f>IF(B28="","",応募一覧表!J37)</f>
        <v/>
      </c>
      <c r="M28" s="65" t="str">
        <f>IF(B28="","",応募一覧表!K37)</f>
        <v/>
      </c>
      <c r="N28" s="65" t="str">
        <f>IF(B28="","",応募一覧表!L37)</f>
        <v/>
      </c>
      <c r="O28" s="65" t="str">
        <f>IF(B28="","",応募一覧表!M37)</f>
        <v/>
      </c>
    </row>
    <row r="29" spans="2:15" x14ac:dyDescent="0.15">
      <c r="B29" t="str">
        <f>IF(OR(応募一覧表!H38&lt;&gt;"",応募一覧表!J38&lt;&gt;""),応募一覧表!$D$5,"")</f>
        <v/>
      </c>
      <c r="C29" s="65" t="str">
        <f>IF(B29="","",VLOOKUP($B29,参照用学校コード!$A:$D,3,0))</f>
        <v/>
      </c>
      <c r="D29" s="65" t="str">
        <f>IF(B29="","",VLOOKUP($B29,参照用学校コード!$A:$D,4,0))</f>
        <v/>
      </c>
      <c r="E29" s="65" t="str">
        <f>IF(B29="","",IF(応募一覧表!$J$5="小学校部門","小",IF(応募一覧表!$J$5="中学校部門","中",IF(応募一覧表!$J$5="高等学校部門","高"))))</f>
        <v/>
      </c>
      <c r="F29" s="65" t="str">
        <f>IF(B29="","",応募一覧表!B38)</f>
        <v/>
      </c>
      <c r="G29" s="65" t="str">
        <f>IF(B29="","",応募一覧表!C38)</f>
        <v/>
      </c>
      <c r="H29" s="65" t="str">
        <f>IF(B29="","",応募一覧表!D38)</f>
        <v/>
      </c>
      <c r="I29" s="65" t="str">
        <f>IF(B29="","",応募一覧表!G38)</f>
        <v/>
      </c>
      <c r="J29" s="65" t="str">
        <f>IF(B29="","",応募一覧表!H38)</f>
        <v/>
      </c>
      <c r="K29" s="65" t="str">
        <f>IF(B29="","",応募一覧表!I38)</f>
        <v/>
      </c>
      <c r="L29" s="65" t="str">
        <f>IF(B29="","",応募一覧表!J38)</f>
        <v/>
      </c>
      <c r="M29" s="65" t="str">
        <f>IF(B29="","",応募一覧表!K38)</f>
        <v/>
      </c>
      <c r="N29" s="65" t="str">
        <f>IF(B29="","",応募一覧表!L38)</f>
        <v/>
      </c>
      <c r="O29" s="65" t="str">
        <f>IF(B29="","",応募一覧表!M38)</f>
        <v/>
      </c>
    </row>
    <row r="30" spans="2:15" x14ac:dyDescent="0.15">
      <c r="B30" t="str">
        <f>IF(OR(応募一覧表!H39&lt;&gt;"",応募一覧表!J39&lt;&gt;""),応募一覧表!$D$5,"")</f>
        <v/>
      </c>
      <c r="C30" s="65" t="str">
        <f>IF(B30="","",VLOOKUP($B30,参照用学校コード!$A:$D,3,0))</f>
        <v/>
      </c>
      <c r="D30" s="65" t="str">
        <f>IF(B30="","",VLOOKUP($B30,参照用学校コード!$A:$D,4,0))</f>
        <v/>
      </c>
      <c r="E30" s="65" t="str">
        <f>IF(B30="","",IF(応募一覧表!$J$5="小学校部門","小",IF(応募一覧表!$J$5="中学校部門","中",IF(応募一覧表!$J$5="高等学校部門","高"))))</f>
        <v/>
      </c>
      <c r="F30" s="65" t="str">
        <f>IF(B30="","",応募一覧表!B39)</f>
        <v/>
      </c>
      <c r="G30" s="65" t="str">
        <f>IF(B30="","",応募一覧表!C39)</f>
        <v/>
      </c>
      <c r="H30" s="65" t="str">
        <f>IF(B30="","",応募一覧表!D39)</f>
        <v/>
      </c>
      <c r="I30" s="65" t="str">
        <f>IF(B30="","",応募一覧表!G39)</f>
        <v/>
      </c>
      <c r="J30" s="65" t="str">
        <f>IF(B30="","",応募一覧表!H39)</f>
        <v/>
      </c>
      <c r="K30" s="65" t="str">
        <f>IF(B30="","",応募一覧表!I39)</f>
        <v/>
      </c>
      <c r="L30" s="65" t="str">
        <f>IF(B30="","",応募一覧表!J39)</f>
        <v/>
      </c>
      <c r="M30" s="65" t="str">
        <f>IF(B30="","",応募一覧表!K39)</f>
        <v/>
      </c>
      <c r="N30" s="65" t="str">
        <f>IF(B30="","",応募一覧表!L39)</f>
        <v/>
      </c>
      <c r="O30" s="65" t="str">
        <f>IF(B30="","",応募一覧表!M39)</f>
        <v/>
      </c>
    </row>
    <row r="31" spans="2:15" x14ac:dyDescent="0.15">
      <c r="B31" t="str">
        <f>IF(OR(応募一覧表!H40&lt;&gt;"",応募一覧表!J40&lt;&gt;""),応募一覧表!$D$5,"")</f>
        <v/>
      </c>
      <c r="C31" s="65" t="str">
        <f>IF(B31="","",VLOOKUP($B31,参照用学校コード!$A:$D,3,0))</f>
        <v/>
      </c>
      <c r="D31" s="65" t="str">
        <f>IF(B31="","",VLOOKUP($B31,参照用学校コード!$A:$D,4,0))</f>
        <v/>
      </c>
      <c r="E31" s="65" t="str">
        <f>IF(B31="","",IF(応募一覧表!$J$5="小学校部門","小",IF(応募一覧表!$J$5="中学校部門","中",IF(応募一覧表!$J$5="高等学校部門","高"))))</f>
        <v/>
      </c>
      <c r="F31" s="65" t="str">
        <f>IF(B31="","",応募一覧表!B40)</f>
        <v/>
      </c>
      <c r="G31" s="65" t="str">
        <f>IF(B31="","",応募一覧表!C40)</f>
        <v/>
      </c>
      <c r="H31" s="65" t="str">
        <f>IF(B31="","",応募一覧表!D40)</f>
        <v/>
      </c>
      <c r="I31" s="65" t="str">
        <f>IF(B31="","",応募一覧表!G40)</f>
        <v/>
      </c>
      <c r="J31" s="65" t="str">
        <f>IF(B31="","",応募一覧表!H40)</f>
        <v/>
      </c>
      <c r="K31" s="65" t="str">
        <f>IF(B31="","",応募一覧表!I40)</f>
        <v/>
      </c>
      <c r="L31" s="65" t="str">
        <f>IF(B31="","",応募一覧表!J40)</f>
        <v/>
      </c>
      <c r="M31" s="65" t="str">
        <f>IF(B31="","",応募一覧表!K40)</f>
        <v/>
      </c>
      <c r="N31" s="65" t="str">
        <f>IF(B31="","",応募一覧表!L40)</f>
        <v/>
      </c>
      <c r="O31" s="65" t="str">
        <f>IF(B31="","",応募一覧表!M40)</f>
        <v/>
      </c>
    </row>
    <row r="32" spans="2:15" x14ac:dyDescent="0.15">
      <c r="B32" t="str">
        <f>IF(OR(応募一覧表!H41&lt;&gt;"",応募一覧表!J41&lt;&gt;""),応募一覧表!$D$5,"")</f>
        <v/>
      </c>
      <c r="C32" s="65" t="str">
        <f>IF(B32="","",VLOOKUP($B32,参照用学校コード!$A:$D,3,0))</f>
        <v/>
      </c>
      <c r="D32" s="65" t="str">
        <f>IF(B32="","",VLOOKUP($B32,参照用学校コード!$A:$D,4,0))</f>
        <v/>
      </c>
      <c r="E32" s="65" t="str">
        <f>IF(B32="","",IF(応募一覧表!$J$5="小学校部門","小",IF(応募一覧表!$J$5="中学校部門","中",IF(応募一覧表!$J$5="高等学校部門","高"))))</f>
        <v/>
      </c>
      <c r="F32" s="65" t="str">
        <f>IF(B32="","",応募一覧表!B41)</f>
        <v/>
      </c>
      <c r="G32" s="65" t="str">
        <f>IF(B32="","",応募一覧表!C41)</f>
        <v/>
      </c>
      <c r="H32" s="65" t="str">
        <f>IF(B32="","",応募一覧表!D41)</f>
        <v/>
      </c>
      <c r="I32" s="65" t="str">
        <f>IF(B32="","",応募一覧表!G41)</f>
        <v/>
      </c>
      <c r="J32" s="65" t="str">
        <f>IF(B32="","",応募一覧表!H41)</f>
        <v/>
      </c>
      <c r="K32" s="65" t="str">
        <f>IF(B32="","",応募一覧表!I41)</f>
        <v/>
      </c>
      <c r="L32" s="65" t="str">
        <f>IF(B32="","",応募一覧表!J41)</f>
        <v/>
      </c>
      <c r="M32" s="65" t="str">
        <f>IF(B32="","",応募一覧表!K41)</f>
        <v/>
      </c>
      <c r="N32" s="65" t="str">
        <f>IF(B32="","",応募一覧表!L41)</f>
        <v/>
      </c>
      <c r="O32" s="65" t="str">
        <f>IF(B32="","",応募一覧表!M41)</f>
        <v/>
      </c>
    </row>
    <row r="33" spans="2:15" x14ac:dyDescent="0.15">
      <c r="B33" t="str">
        <f>IF(OR(応募一覧表!H42&lt;&gt;"",応募一覧表!J42&lt;&gt;""),応募一覧表!$D$5,"")</f>
        <v/>
      </c>
      <c r="C33" s="65" t="str">
        <f>IF(B33="","",VLOOKUP($B33,参照用学校コード!$A:$D,3,0))</f>
        <v/>
      </c>
      <c r="D33" s="65" t="str">
        <f>IF(B33="","",VLOOKUP($B33,参照用学校コード!$A:$D,4,0))</f>
        <v/>
      </c>
      <c r="E33" s="65" t="str">
        <f>IF(B33="","",IF(応募一覧表!$J$5="小学校部門","小",IF(応募一覧表!$J$5="中学校部門","中",IF(応募一覧表!$J$5="高等学校部門","高"))))</f>
        <v/>
      </c>
      <c r="F33" s="65" t="str">
        <f>IF(B33="","",応募一覧表!B42)</f>
        <v/>
      </c>
      <c r="G33" s="65" t="str">
        <f>IF(B33="","",応募一覧表!C42)</f>
        <v/>
      </c>
      <c r="H33" s="65" t="str">
        <f>IF(B33="","",応募一覧表!D42)</f>
        <v/>
      </c>
      <c r="I33" s="65" t="str">
        <f>IF(B33="","",応募一覧表!G42)</f>
        <v/>
      </c>
      <c r="J33" s="65" t="str">
        <f>IF(B33="","",応募一覧表!H42)</f>
        <v/>
      </c>
      <c r="K33" s="65" t="str">
        <f>IF(B33="","",応募一覧表!I42)</f>
        <v/>
      </c>
      <c r="L33" s="65" t="str">
        <f>IF(B33="","",応募一覧表!J42)</f>
        <v/>
      </c>
      <c r="M33" s="65" t="str">
        <f>IF(B33="","",応募一覧表!K42)</f>
        <v/>
      </c>
      <c r="N33" s="65" t="str">
        <f>IF(B33="","",応募一覧表!L42)</f>
        <v/>
      </c>
      <c r="O33" s="65" t="str">
        <f>IF(B33="","",応募一覧表!M42)</f>
        <v/>
      </c>
    </row>
    <row r="34" spans="2:15" x14ac:dyDescent="0.15">
      <c r="B34" t="str">
        <f>IF(OR(応募一覧表!H43&lt;&gt;"",応募一覧表!J43&lt;&gt;""),応募一覧表!$D$5,"")</f>
        <v/>
      </c>
      <c r="C34" s="65" t="str">
        <f>IF(B34="","",VLOOKUP($B34,参照用学校コード!$A:$D,3,0))</f>
        <v/>
      </c>
      <c r="D34" s="65" t="str">
        <f>IF(B34="","",VLOOKUP($B34,参照用学校コード!$A:$D,4,0))</f>
        <v/>
      </c>
      <c r="E34" s="65" t="str">
        <f>IF(B34="","",IF(応募一覧表!$J$5="小学校部門","小",IF(応募一覧表!$J$5="中学校部門","中",IF(応募一覧表!$J$5="高等学校部門","高"))))</f>
        <v/>
      </c>
      <c r="F34" s="65" t="str">
        <f>IF(B34="","",応募一覧表!B43)</f>
        <v/>
      </c>
      <c r="G34" s="65" t="str">
        <f>IF(B34="","",応募一覧表!C43)</f>
        <v/>
      </c>
      <c r="H34" s="65" t="str">
        <f>IF(B34="","",応募一覧表!D43)</f>
        <v/>
      </c>
      <c r="I34" s="65" t="str">
        <f>IF(B34="","",応募一覧表!G43)</f>
        <v/>
      </c>
      <c r="J34" s="65" t="str">
        <f>IF(B34="","",応募一覧表!H43)</f>
        <v/>
      </c>
      <c r="K34" s="65" t="str">
        <f>IF(B34="","",応募一覧表!I43)</f>
        <v/>
      </c>
      <c r="L34" s="65" t="str">
        <f>IF(B34="","",応募一覧表!J43)</f>
        <v/>
      </c>
      <c r="M34" s="65" t="str">
        <f>IF(B34="","",応募一覧表!K43)</f>
        <v/>
      </c>
      <c r="N34" s="65" t="str">
        <f>IF(B34="","",応募一覧表!L43)</f>
        <v/>
      </c>
      <c r="O34" s="65" t="str">
        <f>IF(B34="","",応募一覧表!M43)</f>
        <v/>
      </c>
    </row>
    <row r="35" spans="2:15" x14ac:dyDescent="0.15">
      <c r="B35" t="str">
        <f>IF(OR(応募一覧表!H44&lt;&gt;"",応募一覧表!J44&lt;&gt;""),応募一覧表!$D$5,"")</f>
        <v/>
      </c>
      <c r="C35" s="65" t="str">
        <f>IF(B35="","",VLOOKUP($B35,参照用学校コード!$A:$D,3,0))</f>
        <v/>
      </c>
      <c r="D35" s="65" t="str">
        <f>IF(B35="","",VLOOKUP($B35,参照用学校コード!$A:$D,4,0))</f>
        <v/>
      </c>
      <c r="E35" s="65" t="str">
        <f>IF(B35="","",IF(応募一覧表!$J$5="小学校部門","小",IF(応募一覧表!$J$5="中学校部門","中",IF(応募一覧表!$J$5="高等学校部門","高"))))</f>
        <v/>
      </c>
      <c r="F35" s="65" t="str">
        <f>IF(B35="","",応募一覧表!B44)</f>
        <v/>
      </c>
      <c r="G35" s="65" t="str">
        <f>IF(B35="","",応募一覧表!C44)</f>
        <v/>
      </c>
      <c r="H35" s="65" t="str">
        <f>IF(B35="","",応募一覧表!D44)</f>
        <v/>
      </c>
      <c r="I35" s="65" t="str">
        <f>IF(B35="","",応募一覧表!G44)</f>
        <v/>
      </c>
      <c r="J35" s="65" t="str">
        <f>IF(B35="","",応募一覧表!H44)</f>
        <v/>
      </c>
      <c r="K35" s="65" t="str">
        <f>IF(B35="","",応募一覧表!I44)</f>
        <v/>
      </c>
      <c r="L35" s="65" t="str">
        <f>IF(B35="","",応募一覧表!J44)</f>
        <v/>
      </c>
      <c r="M35" s="65" t="str">
        <f>IF(B35="","",応募一覧表!K44)</f>
        <v/>
      </c>
      <c r="N35" s="65" t="str">
        <f>IF(B35="","",応募一覧表!L44)</f>
        <v/>
      </c>
      <c r="O35" s="65" t="str">
        <f>IF(B35="","",応募一覧表!M44)</f>
        <v/>
      </c>
    </row>
  </sheetData>
  <autoFilter ref="B2:O35" xr:uid="{00000000-0009-0000-0000-000006000000}"/>
  <phoneticPr fontId="2"/>
  <pageMargins left="0.7" right="0.7" top="0.75" bottom="0.75" header="0.3" footer="0.3"/>
  <pageSetup paperSize="9" orientation="portrait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H3"/>
  <sheetViews>
    <sheetView workbookViewId="0">
      <selection activeCell="F4" sqref="F4"/>
    </sheetView>
  </sheetViews>
  <sheetFormatPr defaultRowHeight="13.5" x14ac:dyDescent="0.15"/>
  <cols>
    <col min="1" max="1" width="4.125" customWidth="1"/>
    <col min="2" max="2" width="9.875" bestFit="1" customWidth="1"/>
    <col min="3" max="3" width="7.125" bestFit="1" customWidth="1"/>
    <col min="4" max="4" width="9" bestFit="1" customWidth="1"/>
    <col min="5" max="5" width="17" customWidth="1"/>
    <col min="6" max="6" width="32.875" bestFit="1" customWidth="1"/>
    <col min="7" max="7" width="17.25" customWidth="1"/>
    <col min="8" max="8" width="9.5" bestFit="1" customWidth="1"/>
  </cols>
  <sheetData>
    <row r="1" spans="2:8" ht="78" customHeight="1" x14ac:dyDescent="0.15"/>
    <row r="2" spans="2:8" ht="78" customHeight="1" x14ac:dyDescent="0.15">
      <c r="B2" s="88" t="s">
        <v>5</v>
      </c>
      <c r="C2" s="88" t="s">
        <v>2</v>
      </c>
      <c r="D2" s="88" t="s">
        <v>16</v>
      </c>
      <c r="E2" s="87" t="s">
        <v>1409</v>
      </c>
      <c r="F2" s="87" t="s">
        <v>1411</v>
      </c>
      <c r="G2" s="87" t="s">
        <v>1407</v>
      </c>
      <c r="H2" s="87" t="s">
        <v>9</v>
      </c>
    </row>
    <row r="3" spans="2:8" ht="32.25" customHeight="1" x14ac:dyDescent="0.15">
      <c r="B3" s="65">
        <f>応募一覧表!$D$5</f>
        <v>0</v>
      </c>
      <c r="C3" s="65" t="e">
        <f>VLOOKUP($B$3,参照用学校コード!$A:$D,3,0)</f>
        <v>#N/A</v>
      </c>
      <c r="D3" s="65" t="e">
        <f>VLOOKUP($B$3,参照用学校コード!$A:$D,4,0)</f>
        <v>#N/A</v>
      </c>
      <c r="E3" s="65">
        <f>応募一覧表!E9</f>
        <v>0</v>
      </c>
      <c r="F3" s="108" t="str">
        <f>応募一覧表!H9</f>
        <v>全校児童生徒数入力により自動表示</v>
      </c>
      <c r="G3" s="65">
        <f>応募一覧表!J9</f>
        <v>0</v>
      </c>
      <c r="H3" s="65">
        <f>応募一覧表!J6</f>
        <v>0</v>
      </c>
    </row>
  </sheetData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>
      <selection activeCell="E9" sqref="E9"/>
    </sheetView>
  </sheetViews>
  <sheetFormatPr defaultRowHeight="13.5" x14ac:dyDescent="0.15"/>
  <cols>
    <col min="1" max="1" width="11.625" bestFit="1" customWidth="1"/>
    <col min="2" max="2" width="5.5" bestFit="1" customWidth="1"/>
    <col min="3" max="4" width="7.5" bestFit="1" customWidth="1"/>
    <col min="5" max="5" width="5.5" bestFit="1" customWidth="1"/>
    <col min="6" max="7" width="9.5" bestFit="1" customWidth="1"/>
    <col min="8" max="8" width="5.5" bestFit="1" customWidth="1"/>
    <col min="9" max="9" width="11.625" bestFit="1" customWidth="1"/>
    <col min="10" max="10" width="20.5" bestFit="1" customWidth="1"/>
    <col min="11" max="11" width="16.125" bestFit="1" customWidth="1"/>
    <col min="12" max="12" width="20.5" bestFit="1" customWidth="1"/>
    <col min="13" max="13" width="5.5" bestFit="1" customWidth="1"/>
    <col min="14" max="14" width="7.5" bestFit="1" customWidth="1"/>
  </cols>
  <sheetData>
    <row r="1" ht="68.25" customHeight="1" x14ac:dyDescent="0.15"/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記入例</vt:lpstr>
      <vt:lpstr>応募一覧表</vt:lpstr>
      <vt:lpstr>参照用学校コード</vt:lpstr>
      <vt:lpstr>小学校部門用学校コード</vt:lpstr>
      <vt:lpstr>中学校部門用学校コード</vt:lpstr>
      <vt:lpstr>高等学校部門用学校コード</vt:lpstr>
      <vt:lpstr>センター集計シート１</vt:lpstr>
      <vt:lpstr>センター集計シート２</vt:lpstr>
      <vt:lpstr>転記1</vt:lpstr>
      <vt:lpstr>転記2</vt:lpstr>
      <vt:lpstr>高等学校部門用学校コード!Print_Area</vt:lpstr>
      <vt:lpstr>参照用学校コード!Print_Area</vt:lpstr>
      <vt:lpstr>小学校部門用学校コード!Print_Area</vt:lpstr>
      <vt:lpstr>中学校部門用学校コード!Print_Area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端末209</cp:lastModifiedBy>
  <cp:lastPrinted>2025-06-18T04:57:07Z</cp:lastPrinted>
  <dcterms:created xsi:type="dcterms:W3CDTF">2007-04-04T02:05:51Z</dcterms:created>
  <dcterms:modified xsi:type="dcterms:W3CDTF">2025-08-01T07:32:45Z</dcterms:modified>
</cp:coreProperties>
</file>